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firstSheet="24" activeTab="27"/>
  </bookViews>
  <sheets>
    <sheet name="1-1澧县一般公共预算收入表" sheetId="1" r:id="rId1"/>
    <sheet name="1-2.澧县一般公共预算收入表" sheetId="3" r:id="rId2"/>
    <sheet name="2-1澧县一般公共预算支出表" sheetId="2" r:id="rId3"/>
    <sheet name="2-2.澧县一般公共预算支出表" sheetId="4" r:id="rId4"/>
    <sheet name="3.澧县一般公共预算收入决算明细表" sheetId="7" r:id="rId5"/>
    <sheet name="4.澧县一般公共预算收入明细表" sheetId="5" r:id="rId6"/>
    <sheet name="5.澧县一般公共预算支出明细表" sheetId="24" r:id="rId7"/>
    <sheet name="6.澧县一般公共预算本级支出表" sheetId="25" r:id="rId8"/>
    <sheet name="7.澧县一般公共预算本级基本支出表" sheetId="26" r:id="rId9"/>
    <sheet name="8.澧县一般公共预算税收返还和转移支付表" sheetId="8" r:id="rId10"/>
    <sheet name="9.澧县专项转移支付分项目" sheetId="31" r:id="rId11"/>
    <sheet name="10.澧县专项转移支付分地区" sheetId="32" r:id="rId12"/>
    <sheet name="11.澧县公共预算收支分级表" sheetId="9" r:id="rId13"/>
    <sheet name="12.澧县地方一般债务限额和余额情况表 " sheetId="10" r:id="rId14"/>
    <sheet name="13.政府性基金预算收入决算表" sheetId="11" r:id="rId15"/>
    <sheet name="14.政府性基金预算支出决算总表" sheetId="12" r:id="rId16"/>
    <sheet name="15.政府性基金预算收入决算明细表" sheetId="13" r:id="rId17"/>
    <sheet name="16.政府性基金预算支出决算表" sheetId="14" r:id="rId18"/>
    <sheet name="17.本级政府性基金预算支出决算表" sheetId="27" r:id="rId19"/>
    <sheet name="18.政府性基金预算收支决算分级表" sheetId="15" r:id="rId20"/>
    <sheet name="19.政府性基金转移支付表" sheetId="16" r:id="rId21"/>
    <sheet name="20.澧县专项债务限额和余额情况表" sheetId="17" r:id="rId22"/>
    <sheet name="21.澧县专项债务分项目余额情况表" sheetId="28" r:id="rId23"/>
    <sheet name="22.国有资本经营预算收入决算表" sheetId="18" r:id="rId24"/>
    <sheet name="23.国有资本经营预算支出决算表" sheetId="19" r:id="rId25"/>
    <sheet name="24.国有资本经营预算收入决算明细表" sheetId="20" r:id="rId26"/>
    <sheet name="25.国有资本经营预算支出表" sheetId="21" r:id="rId27"/>
    <sheet name="26.本级国有资本经营预算支出表" sheetId="29" r:id="rId28"/>
    <sheet name="27.国有资本经营预算转移支付表" sheetId="30" r:id="rId29"/>
    <sheet name="28.社会社会保险基金预算收入决算表" sheetId="22" r:id="rId30"/>
    <sheet name="29.社会社会保险基金预算支出决算表" sheetId="23" r:id="rId31"/>
  </sheets>
  <externalReferences>
    <externalReference r:id="rId32"/>
  </externalReferences>
  <definedNames>
    <definedName name="_xlnm.Print_Area" localSheetId="14">'13.政府性基金预算收入决算表'!$A$1:$F$27</definedName>
    <definedName name="_xlnm.Print_Area" localSheetId="15">'14.政府性基金预算支出决算总表'!$A$1:$B$26</definedName>
    <definedName name="_xlnm.Print_Area" localSheetId="16">'15.政府性基金预算收入决算明细表'!$A$1:$B$59</definedName>
    <definedName name="_xlnm.Print_Area" localSheetId="19">'18.政府性基金预算收支决算分级表'!$A$1:$N$16</definedName>
    <definedName name="_xlnm.Print_Area" localSheetId="23">'22.国有资本经营预算收入决算表'!$A$1:$B$18</definedName>
    <definedName name="_xlnm.Print_Area" localSheetId="24">'23.国有资本经营预算支出决算表'!$A$1:$B$18</definedName>
    <definedName name="_xlnm.Print_Area" localSheetId="25">'24.国有资本经营预算收入决算明细表'!$A$1:$B$51</definedName>
    <definedName name="_xlnm.Print_Area" localSheetId="26">'25.国有资本经营预算支出表'!$A$1:$B$30</definedName>
    <definedName name="_xlnm.Print_Area" localSheetId="12">'11.澧县公共预算收支分级表'!$A$1:$N$29</definedName>
    <definedName name="_xlnm.Print_Titles" localSheetId="14">'13.政府性基金预算收入决算表'!$A$1:$IP$4</definedName>
    <definedName name="_xlnm.Print_Titles" localSheetId="15">'14.政府性基金预算支出决算总表'!$A$1:$IL$4</definedName>
    <definedName name="_xlnm.Print_Titles" localSheetId="16">'15.政府性基金预算收入决算明细表'!$A$1:$IV$4</definedName>
    <definedName name="_xlnm.Print_Titles" localSheetId="17">'16.政府性基金预算支出决算表'!$A$1:$IM$4</definedName>
    <definedName name="_xlnm.Print_Titles" localSheetId="25">'24.国有资本经营预算收入决算明细表'!$A$1:$IT$4</definedName>
    <definedName name="_xlnm.Print_Titles" localSheetId="26">'25.国有资本经营预算支出表'!$A$1:$IT$4</definedName>
    <definedName name="_xlnm.Print_Titles" localSheetId="4">'3.澧县一般公共预算收入决算明细表'!$A$1:$IV$4</definedName>
    <definedName name="_xlnm.Print_Titles" localSheetId="6">'5.澧县一般公共预算支出明细表'!$A$1:$IV$4</definedName>
    <definedName name="_xlnm.Print_Titles" localSheetId="9">'8.澧县一般公共预算税收返还和转移支付表'!$A$1:$IV$4</definedName>
  </definedNames>
  <calcPr calcId="144525" iterate="1" iterateCount="100" iterateDelta="0.001"/>
</workbook>
</file>

<file path=xl/sharedStrings.xml><?xml version="1.0" encoding="utf-8"?>
<sst xmlns="http://schemas.openxmlformats.org/spreadsheetml/2006/main" count="4857" uniqueCount="2587">
  <si>
    <t>2023年度澧县一般公共预算收入决算总表</t>
  </si>
  <si>
    <t>决算01表</t>
  </si>
  <si>
    <t>单位:万元</t>
  </si>
  <si>
    <t>预算科目</t>
  </si>
  <si>
    <t>决算数</t>
  </si>
  <si>
    <t>一、税收收入</t>
  </si>
  <si>
    <t>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</si>
  <si>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</si>
  <si>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</si>
  <si>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</si>
  <si>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</si>
  <si>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</si>
  <si>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</si>
  <si>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</si>
  <si>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</si>
  <si>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</si>
  <si>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</si>
  <si>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</si>
  <si>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</si>
  <si>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</si>
  <si>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</si>
  <si>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</si>
  <si>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</si>
  <si>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</si>
  <si>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</si>
  <si>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</si>
  <si>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</si>
  <si>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其他收入</t>
  </si>
  <si>
    <t>本 年 收 入 合 计</t>
  </si>
  <si>
    <t>项目</t>
  </si>
  <si>
    <t>本年收入合计</t>
  </si>
  <si>
    <t>上级补助收入</t>
  </si>
  <si>
    <t xml:space="preserve">  返还性收入</t>
  </si>
  <si>
    <t xml:space="preserve">  一般性转移支付收入</t>
  </si>
  <si>
    <t xml:space="preserve">  专项转移支付收入</t>
  </si>
  <si>
    <t>待偿债置换一般债券上年结余</t>
  </si>
  <si>
    <t>上年结余</t>
  </si>
  <si>
    <t>调入资金</t>
  </si>
  <si>
    <t>债务(转贷)收入</t>
  </si>
  <si>
    <t>国债转贷收入、上年结余及转补助数</t>
  </si>
  <si>
    <t>动用预算稳定调节基金</t>
  </si>
  <si>
    <t>接受其他地区援助收入</t>
  </si>
  <si>
    <t>省补助计划单列市收入</t>
  </si>
  <si>
    <t>收  入  总  计</t>
  </si>
  <si>
    <t>2023年度澧县一般公共预算支出决算总表</t>
  </si>
  <si>
    <t>决算02表</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</si>
  <si>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</si>
  <si>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</si>
  <si>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</si>
  <si>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</si>
  <si>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</si>
  <si>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</si>
  <si>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</si>
  <si>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</si>
  <si>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</si>
  <si>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</si>
  <si>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</si>
  <si>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</si>
  <si>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</si>
  <si>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</si>
  <si>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</si>
  <si>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</si>
  <si>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</si>
  <si>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</si>
  <si>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</si>
  <si>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</si>
  <si>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</si>
  <si>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</si>
  <si>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</si>
  <si>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 xml:space="preserve">  其中:地方政府一般债券付息支出</t>
  </si>
  <si>
    <t>二十四、债务发行费用支出</t>
  </si>
  <si>
    <t>本 年 支 出 合 计</t>
  </si>
  <si>
    <t>本年支出合计</t>
  </si>
  <si>
    <t>上解上级支出</t>
  </si>
  <si>
    <t>调出资金</t>
  </si>
  <si>
    <t>债务还本支出</t>
  </si>
  <si>
    <t>补充预算周转金</t>
  </si>
  <si>
    <t>国债转贷拨付数及年终结余</t>
  </si>
  <si>
    <t>安排预算稳定调节基金</t>
  </si>
  <si>
    <t>援助其他地区支出</t>
  </si>
  <si>
    <t>计划单列市上解省支出</t>
  </si>
  <si>
    <t>待偿债置换一般债券结余</t>
  </si>
  <si>
    <t>年终结余</t>
  </si>
  <si>
    <t>减:结转下年的支出</t>
  </si>
  <si>
    <t>净结余</t>
  </si>
  <si>
    <t>支  出  总  计</t>
  </si>
  <si>
    <t>2023年度澧县一般公共预算收入决算明细表</t>
  </si>
  <si>
    <r>
      <rPr>
        <sz val="10"/>
        <rFont val="宋体"/>
        <charset val="134"/>
      </rPr>
      <t>决算0</t>
    </r>
    <r>
      <rPr>
        <sz val="10"/>
        <rFont val="宋体"/>
        <charset val="134"/>
      </rPr>
      <t>3</t>
    </r>
    <r>
      <rPr>
        <sz val="10"/>
        <rFont val="宋体"/>
        <charset val="134"/>
      </rPr>
      <t>表</t>
    </r>
  </si>
  <si>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</si>
  <si>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</si>
  <si>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</si>
  <si>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</si>
  <si>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</si>
  <si>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</si>
  <si>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</si>
  <si>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</si>
  <si>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</si>
  <si>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</si>
  <si>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</si>
  <si>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</si>
  <si>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</si>
  <si>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</si>
  <si>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</si>
  <si>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</si>
  <si>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</si>
  <si>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</si>
  <si>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</si>
  <si>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</si>
  <si>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</si>
  <si>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</si>
  <si>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</si>
  <si>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</si>
  <si>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</si>
  <si>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</si>
  <si>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</si>
  <si>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</si>
  <si>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</si>
  <si>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</si>
  <si>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</si>
  <si>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</si>
  <si>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</si>
  <si>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</si>
  <si>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</si>
  <si>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</si>
  <si>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</si>
  <si>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</si>
  <si>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</si>
  <si>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</si>
  <si>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</si>
  <si>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</si>
  <si>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</si>
  <si>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</si>
  <si>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</si>
  <si>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</si>
  <si>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</si>
  <si>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</si>
  <si>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</si>
  <si>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</si>
  <si>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</si>
  <si>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</si>
  <si>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</si>
  <si>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</si>
  <si>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</si>
  <si>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</si>
  <si>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</si>
  <si>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</si>
  <si>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</si>
  <si>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</si>
  <si>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</si>
  <si>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</si>
  <si>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</si>
  <si>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</si>
  <si>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</si>
  <si>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</si>
  <si>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</si>
  <si>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</si>
  <si>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</si>
  <si>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</si>
  <si>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</si>
  <si>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</si>
  <si>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</si>
  <si>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</si>
  <si>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</si>
  <si>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</si>
  <si>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</si>
  <si>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</si>
  <si>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</si>
  <si>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</si>
  <si>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</si>
  <si>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</si>
  <si>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</si>
  <si>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</si>
  <si>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</si>
  <si>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</si>
  <si>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</si>
  <si>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</si>
  <si>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</si>
  <si>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</si>
  <si>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</si>
  <si>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</si>
  <si>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</si>
  <si>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</si>
  <si>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</si>
  <si>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</si>
  <si>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</si>
  <si>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</si>
  <si>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</si>
  <si>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</si>
  <si>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</si>
  <si>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</si>
  <si>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</si>
  <si>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</si>
  <si>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</si>
  <si>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</si>
  <si>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</si>
  <si>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</si>
  <si>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</si>
  <si>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</si>
  <si>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</si>
  <si>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</si>
  <si>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</si>
  <si>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</si>
  <si>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</si>
  <si>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</si>
  <si>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</si>
  <si>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</si>
  <si>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</si>
  <si>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</si>
  <si>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</si>
  <si>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</si>
  <si>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</si>
  <si>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</si>
  <si>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</si>
  <si>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</si>
  <si>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</si>
  <si>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</si>
  <si>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</si>
  <si>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</si>
  <si>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</si>
  <si>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</si>
  <si>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</si>
  <si>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</si>
  <si>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</si>
  <si>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</si>
  <si>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</si>
  <si>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</si>
  <si>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</si>
  <si>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</si>
  <si>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</si>
  <si>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</si>
  <si>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</si>
  <si>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</si>
  <si>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</si>
  <si>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</si>
  <si>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</si>
  <si>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</si>
  <si>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</si>
  <si>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</si>
  <si>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</si>
  <si>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</si>
  <si>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</si>
  <si>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</si>
  <si>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</si>
  <si>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</si>
  <si>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</si>
  <si>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</si>
  <si>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</si>
  <si>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</si>
  <si>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</si>
  <si>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</si>
  <si>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</si>
  <si>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</si>
  <si>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</si>
  <si>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</si>
  <si>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</si>
  <si>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</si>
  <si>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</si>
  <si>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</si>
  <si>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</si>
  <si>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</si>
  <si>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</si>
  <si>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</si>
  <si>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</si>
  <si>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</si>
  <si>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</si>
  <si>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</si>
  <si>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</si>
  <si>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</si>
  <si>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</si>
  <si>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</si>
  <si>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</si>
  <si>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</si>
  <si>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</si>
  <si>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</si>
  <si>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</si>
  <si>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</si>
  <si>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</si>
  <si>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</si>
  <si>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</si>
  <si>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</si>
  <si>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</si>
  <si>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</si>
  <si>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</si>
  <si>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</si>
  <si>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</si>
  <si>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</si>
  <si>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</si>
  <si>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</si>
  <si>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</si>
  <si>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</si>
  <si>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</si>
  <si>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</si>
  <si>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</si>
  <si>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</si>
  <si>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</si>
  <si>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</si>
  <si>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</si>
  <si>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</si>
  <si>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</si>
  <si>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</si>
  <si>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</si>
  <si>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</si>
  <si>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</si>
  <si>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</si>
  <si>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</si>
  <si>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</si>
  <si>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</si>
  <si>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</si>
  <si>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</si>
  <si>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</si>
  <si>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</si>
  <si>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</si>
  <si>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</si>
  <si>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</si>
  <si>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</si>
  <si>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</si>
  <si>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</si>
  <si>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</si>
  <si>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</si>
  <si>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</si>
  <si>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</si>
  <si>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</si>
  <si>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</si>
  <si>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</si>
  <si>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</si>
  <si>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</si>
  <si>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</si>
  <si>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</si>
  <si>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</si>
  <si>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</si>
  <si>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</si>
  <si>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</si>
  <si>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</si>
  <si>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</si>
  <si>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</si>
  <si>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</si>
  <si>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</si>
  <si>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</si>
  <si>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</si>
  <si>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</si>
  <si>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</si>
  <si>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</si>
  <si>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</si>
  <si>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</si>
  <si>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</si>
  <si>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</si>
  <si>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</si>
  <si>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</si>
  <si>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</si>
  <si>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</si>
  <si>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</si>
  <si>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</si>
  <si>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</si>
  <si>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</si>
  <si>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</si>
  <si>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</si>
  <si>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</si>
  <si>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</si>
  <si>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</si>
  <si>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</si>
  <si>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</si>
  <si>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</si>
  <si>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</si>
  <si>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</si>
  <si>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</si>
  <si>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</si>
  <si>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</si>
  <si>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</si>
  <si>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</si>
  <si>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</si>
  <si>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</si>
  <si>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</si>
  <si>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</si>
  <si>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</si>
  <si>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</si>
  <si>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</si>
  <si>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</si>
  <si>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</si>
  <si>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</si>
  <si>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</si>
  <si>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</si>
  <si>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</si>
  <si>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</si>
  <si>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</si>
  <si>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</si>
  <si>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</si>
  <si>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</si>
  <si>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</si>
  <si>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</si>
  <si>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</si>
  <si>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</si>
  <si>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</si>
  <si>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</si>
  <si>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</si>
  <si>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</si>
  <si>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</si>
  <si>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</si>
  <si>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</si>
  <si>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</si>
  <si>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</si>
  <si>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</si>
  <si>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</si>
  <si>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</si>
  <si>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</si>
  <si>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</si>
  <si>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</si>
  <si>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</si>
  <si>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</si>
  <si>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</si>
  <si>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</si>
  <si>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</si>
  <si>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</si>
  <si>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</si>
  <si>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</si>
  <si>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</si>
  <si>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</si>
  <si>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</si>
  <si>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</si>
  <si>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</si>
  <si>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</si>
  <si>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</si>
  <si>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</si>
  <si>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</si>
  <si>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</si>
  <si>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</si>
  <si>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</si>
  <si>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</si>
  <si>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</si>
  <si>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</si>
  <si>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</si>
  <si>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</si>
  <si>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</si>
  <si>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</si>
  <si>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</si>
  <si>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</si>
  <si>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</si>
  <si>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</si>
  <si>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</si>
  <si>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</si>
  <si>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</si>
  <si>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</si>
  <si>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</si>
  <si>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</si>
  <si>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</si>
  <si>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</si>
  <si>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</si>
  <si>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</si>
  <si>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</si>
  <si>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</si>
  <si>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</si>
  <si>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</si>
  <si>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</si>
  <si>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</si>
  <si>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</si>
  <si>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</si>
  <si>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</si>
  <si>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</si>
  <si>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</si>
  <si>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</si>
  <si>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</si>
  <si>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</si>
  <si>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</si>
  <si>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</si>
  <si>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</si>
  <si>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</si>
  <si>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</si>
  <si>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</si>
  <si>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</si>
  <si>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</si>
  <si>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</si>
  <si>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</si>
  <si>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</si>
  <si>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</si>
  <si>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</si>
  <si>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</si>
  <si>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</si>
  <si>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</si>
  <si>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</si>
  <si>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</si>
  <si>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</si>
  <si>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</si>
  <si>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</si>
  <si>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</si>
  <si>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</si>
  <si>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</si>
  <si>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</si>
  <si>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</si>
  <si>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</si>
  <si>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</si>
  <si>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</si>
  <si>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</si>
  <si>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</si>
  <si>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</si>
  <si>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</si>
  <si>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</si>
  <si>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</si>
  <si>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</si>
  <si>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</si>
  <si>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</si>
  <si>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</si>
  <si>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</si>
  <si>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</si>
  <si>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</si>
  <si>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</si>
  <si>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</si>
  <si>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</si>
  <si>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</si>
  <si>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</si>
  <si>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</si>
  <si>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</si>
  <si>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</si>
  <si>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</si>
  <si>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</si>
  <si>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</si>
  <si>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</si>
  <si>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</si>
  <si>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</si>
  <si>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</si>
  <si>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</si>
  <si>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</si>
  <si>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</si>
  <si>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</si>
  <si>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</si>
  <si>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</si>
  <si>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</si>
  <si>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</si>
  <si>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</si>
  <si>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</si>
  <si>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</si>
  <si>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</si>
  <si>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</si>
  <si>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</si>
  <si>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</si>
  <si>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</si>
  <si>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</si>
  <si>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</si>
  <si>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</si>
  <si>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</si>
  <si>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</si>
  <si>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</si>
  <si>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</si>
  <si>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</si>
  <si>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</si>
  <si>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</si>
  <si>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</si>
  <si>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</si>
  <si>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</si>
  <si>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</si>
  <si>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</si>
  <si>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</si>
  <si>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</si>
  <si>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</si>
  <si>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</si>
  <si>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</si>
  <si>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</si>
  <si>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</si>
  <si>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</si>
  <si>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</si>
  <si>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</si>
  <si>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</si>
  <si>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</si>
  <si>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</si>
  <si>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</si>
  <si>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</si>
  <si>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</si>
  <si>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</si>
  <si>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</si>
  <si>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</si>
  <si>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</si>
  <si>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</si>
  <si>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</si>
  <si>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</si>
  <si>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</si>
  <si>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</si>
  <si>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</si>
  <si>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</si>
  <si>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</si>
  <si>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</si>
  <si>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</si>
  <si>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</si>
  <si>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</si>
  <si>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</si>
  <si>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</si>
  <si>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</si>
  <si>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</si>
  <si>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</si>
  <si>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</si>
  <si>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</si>
  <si>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</si>
  <si>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</si>
  <si>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</si>
  <si>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</si>
  <si>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</si>
  <si>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</si>
  <si>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</si>
  <si>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</si>
  <si>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</si>
  <si>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</si>
  <si>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</si>
  <si>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</si>
  <si>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</si>
  <si>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</si>
  <si>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</si>
  <si>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</si>
  <si>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</si>
  <si>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</si>
  <si>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</si>
  <si>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</si>
  <si>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</si>
  <si>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</si>
  <si>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</si>
  <si>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</si>
  <si>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</si>
  <si>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</si>
  <si>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</si>
  <si>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</si>
  <si>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</si>
  <si>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</si>
  <si>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</si>
  <si>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</si>
  <si>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</si>
  <si>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</si>
  <si>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</si>
  <si>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</si>
  <si>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</si>
  <si>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</si>
  <si>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</si>
  <si>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</si>
  <si>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</si>
  <si>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</si>
  <si>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</si>
  <si>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</si>
  <si>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</si>
  <si>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</si>
  <si>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</si>
  <si>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</si>
  <si>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</si>
  <si>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</si>
  <si>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</si>
  <si>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</si>
  <si>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</si>
  <si>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</si>
  <si>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</si>
  <si>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</si>
  <si>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</si>
  <si>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</si>
  <si>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</si>
  <si>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</si>
  <si>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</si>
  <si>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</si>
  <si>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</si>
  <si>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</si>
  <si>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</si>
  <si>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</si>
  <si>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</si>
  <si>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</si>
  <si>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住房和城乡建设罚没收入</t>
  </si>
  <si>
    <t xml:space="preserve">      应急管理罚没收入</t>
  </si>
  <si>
    <t xml:space="preserve">      气象罚没收入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</si>
  <si>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</si>
  <si>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</si>
  <si>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</si>
  <si>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</si>
  <si>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</si>
  <si>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</si>
  <si>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</si>
  <si>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</si>
  <si>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</si>
  <si>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</si>
  <si>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</si>
  <si>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</si>
  <si>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</si>
  <si>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</si>
  <si>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</si>
  <si>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</si>
  <si>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</si>
  <si>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</si>
  <si>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</si>
  <si>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</si>
  <si>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</si>
  <si>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</si>
  <si>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</si>
  <si>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</si>
  <si>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</si>
  <si>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</si>
  <si>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</si>
  <si>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</si>
  <si>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</si>
  <si>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</si>
  <si>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</si>
  <si>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</si>
  <si>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</si>
  <si>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</si>
  <si>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</si>
  <si>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</si>
  <si>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</si>
  <si>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</si>
  <si>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</si>
  <si>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</si>
  <si>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</si>
  <si>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</si>
  <si>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</si>
  <si>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</si>
  <si>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</si>
  <si>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</si>
  <si>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</si>
  <si>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</si>
  <si>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</si>
  <si>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</si>
  <si>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</si>
  <si>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</si>
  <si>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</si>
  <si>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</si>
  <si>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</si>
  <si>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</si>
  <si>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</si>
  <si>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</si>
  <si>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</si>
  <si>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</si>
  <si>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</si>
  <si>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</si>
  <si>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</si>
  <si>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</si>
  <si>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</si>
  <si>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</si>
  <si>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</si>
  <si>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</si>
  <si>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</si>
  <si>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</si>
  <si>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</si>
  <si>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</si>
  <si>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</si>
  <si>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</si>
  <si>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</si>
  <si>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</si>
  <si>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</si>
  <si>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</si>
  <si>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</si>
  <si>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</si>
  <si>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</si>
  <si>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</si>
  <si>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</si>
  <si>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</si>
  <si>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</si>
  <si>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</si>
  <si>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</si>
  <si>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</si>
  <si>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</si>
  <si>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</si>
  <si>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</si>
  <si>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</si>
  <si>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</si>
  <si>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</si>
  <si>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</si>
  <si>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</si>
  <si>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</si>
  <si>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</si>
  <si>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2023年度澧县一般公共预算收入明细表</t>
  </si>
  <si>
    <r>
      <rPr>
        <sz val="10"/>
        <rFont val="宋体"/>
        <charset val="134"/>
      </rPr>
      <t>决算0</t>
    </r>
    <r>
      <rPr>
        <sz val="10"/>
        <rFont val="宋体"/>
        <charset val="134"/>
      </rPr>
      <t>4</t>
    </r>
    <r>
      <rPr>
        <sz val="10"/>
        <rFont val="宋体"/>
        <charset val="134"/>
      </rPr>
      <t>表</t>
    </r>
  </si>
  <si>
    <t>2022年决算数</t>
  </si>
  <si>
    <t>2023年预算数</t>
  </si>
  <si>
    <t>2023年决算数</t>
  </si>
  <si>
    <t>为预算的%</t>
  </si>
  <si>
    <t>决算比上年增长%</t>
  </si>
  <si>
    <t xml:space="preserve">    增值税</t>
  </si>
  <si>
    <t>2023年度澧县一般公共预算支出决算功能分类明细表</t>
  </si>
  <si>
    <r>
      <rPr>
        <sz val="10"/>
        <rFont val="宋体"/>
        <charset val="134"/>
      </rPr>
      <t>决算0</t>
    </r>
    <r>
      <rPr>
        <sz val="10"/>
        <rFont val="宋体"/>
        <charset val="134"/>
      </rPr>
      <t>5</t>
    </r>
    <r>
      <rPr>
        <sz val="10"/>
        <rFont val="宋体"/>
        <charset val="134"/>
      </rPr>
      <t>表</t>
    </r>
  </si>
  <si>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</si>
  <si>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</si>
  <si>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</si>
  <si>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</si>
  <si>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</si>
  <si>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</si>
  <si>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</si>
  <si>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</si>
  <si>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</si>
  <si>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</si>
  <si>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</si>
  <si>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</si>
  <si>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</si>
  <si>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</si>
  <si>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</si>
  <si>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</si>
  <si>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</si>
  <si>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</si>
  <si>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</si>
  <si>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</si>
  <si>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</si>
  <si>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</si>
  <si>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</si>
  <si>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</si>
  <si>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</si>
  <si>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</si>
  <si>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</si>
  <si>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</si>
  <si>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</si>
  <si>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</si>
  <si>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</si>
  <si>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</si>
  <si>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</si>
  <si>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</si>
  <si>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</si>
  <si>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</si>
  <si>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</si>
  <si>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</si>
  <si>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</si>
  <si>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</si>
  <si>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</si>
  <si>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</si>
  <si>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</si>
  <si>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</si>
  <si>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</si>
  <si>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</si>
  <si>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</si>
  <si>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</si>
  <si>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</si>
  <si>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</si>
  <si>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</si>
  <si>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</si>
  <si>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</si>
  <si>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</si>
  <si>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</si>
  <si>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</si>
  <si>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</si>
  <si>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</si>
  <si>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</si>
  <si>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</si>
  <si>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</si>
  <si>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</si>
  <si>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</si>
  <si>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</si>
  <si>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</si>
  <si>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</si>
  <si>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</si>
  <si>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</si>
  <si>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</si>
  <si>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</si>
  <si>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</si>
  <si>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</si>
  <si>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</si>
  <si>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</si>
  <si>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</si>
  <si>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</si>
  <si>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</si>
  <si>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</si>
  <si>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</si>
  <si>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</si>
  <si>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</si>
  <si>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</si>
  <si>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</si>
  <si>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</si>
  <si>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</si>
  <si>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</si>
  <si>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</si>
  <si>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</si>
  <si>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</si>
  <si>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</si>
  <si>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</si>
  <si>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</si>
  <si>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</si>
  <si>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</si>
  <si>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</si>
  <si>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</si>
  <si>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</si>
  <si>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</si>
  <si>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</si>
  <si>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</si>
  <si>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</si>
  <si>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</si>
  <si>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</si>
  <si>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</si>
  <si>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</si>
  <si>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</si>
  <si>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</si>
  <si>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</si>
  <si>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</si>
  <si>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</si>
  <si>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</si>
  <si>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</si>
  <si>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</si>
  <si>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</si>
  <si>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</si>
  <si>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</si>
  <si>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</si>
  <si>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</si>
  <si>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</si>
  <si>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</si>
  <si>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</si>
  <si>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</si>
  <si>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</si>
  <si>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</si>
  <si>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</si>
  <si>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</si>
  <si>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</si>
  <si>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</si>
  <si>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</si>
  <si>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</si>
  <si>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</si>
  <si>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</si>
  <si>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</si>
  <si>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</si>
  <si>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</si>
  <si>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</si>
  <si>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</si>
  <si>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</si>
  <si>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</si>
  <si>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</si>
  <si>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</si>
  <si>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</si>
  <si>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</si>
  <si>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</si>
  <si>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</si>
  <si>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</si>
  <si>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</si>
  <si>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</si>
  <si>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</si>
  <si>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</si>
  <si>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</si>
  <si>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</si>
  <si>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</si>
  <si>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</si>
  <si>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</si>
  <si>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</si>
  <si>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</si>
  <si>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</si>
  <si>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</si>
  <si>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</si>
  <si>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</si>
  <si>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</si>
  <si>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</si>
  <si>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</si>
  <si>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</si>
  <si>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</si>
  <si>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</si>
  <si>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</si>
  <si>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</si>
  <si>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</si>
  <si>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</si>
  <si>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</si>
  <si>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</si>
  <si>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</si>
  <si>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</si>
  <si>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</si>
  <si>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</si>
  <si>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</si>
  <si>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</si>
  <si>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</si>
  <si>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</si>
  <si>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</si>
  <si>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</si>
  <si>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</si>
  <si>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</si>
  <si>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</si>
  <si>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</si>
  <si>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</si>
  <si>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</si>
  <si>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</si>
  <si>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</si>
  <si>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</si>
  <si>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</si>
  <si>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</si>
  <si>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</si>
  <si>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</si>
  <si>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</si>
  <si>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</si>
  <si>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</si>
  <si>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</si>
  <si>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</si>
  <si>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</si>
  <si>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</si>
  <si>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</si>
  <si>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</si>
  <si>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</si>
  <si>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</si>
  <si>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</si>
  <si>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</si>
  <si>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</si>
  <si>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</si>
  <si>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</si>
  <si>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</si>
  <si>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</si>
  <si>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</si>
  <si>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</si>
  <si>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</si>
  <si>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</si>
  <si>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</si>
  <si>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</si>
  <si>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</si>
  <si>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</si>
  <si>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</si>
  <si>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</si>
  <si>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</si>
  <si>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</si>
  <si>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</si>
  <si>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</si>
  <si>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</si>
  <si>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</si>
  <si>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</si>
  <si>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</si>
  <si>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</si>
  <si>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</si>
  <si>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</si>
  <si>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</si>
  <si>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</si>
  <si>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</si>
  <si>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</si>
  <si>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</si>
  <si>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</si>
  <si>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</si>
  <si>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</si>
  <si>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</si>
  <si>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</si>
  <si>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</si>
  <si>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</si>
  <si>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</si>
  <si>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</si>
  <si>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</si>
  <si>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</si>
  <si>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</si>
  <si>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</si>
  <si>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</si>
  <si>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</si>
  <si>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</si>
  <si>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</si>
  <si>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</si>
  <si>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</si>
  <si>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</si>
  <si>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</si>
  <si>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</si>
  <si>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</si>
  <si>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</si>
  <si>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</si>
  <si>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</si>
  <si>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</si>
  <si>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</si>
  <si>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</si>
  <si>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</si>
  <si>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</si>
  <si>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</si>
  <si>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</si>
  <si>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</si>
  <si>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</si>
  <si>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</si>
  <si>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</si>
  <si>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</si>
  <si>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</si>
  <si>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</si>
  <si>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</si>
  <si>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</si>
  <si>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</si>
  <si>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</si>
  <si>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</si>
  <si>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</si>
  <si>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</si>
  <si>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</si>
  <si>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</si>
  <si>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</si>
  <si>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</si>
  <si>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</si>
  <si>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</si>
  <si>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</si>
  <si>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</si>
  <si>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</si>
  <si>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</si>
  <si>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</si>
  <si>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</si>
  <si>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</si>
  <si>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</si>
  <si>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</si>
  <si>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</si>
  <si>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</si>
  <si>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</si>
  <si>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</si>
  <si>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</si>
  <si>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</si>
  <si>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</si>
  <si>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</si>
  <si>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</si>
  <si>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</si>
  <si>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</si>
  <si>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</si>
  <si>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</si>
  <si>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</si>
  <si>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</si>
  <si>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</si>
  <si>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</si>
  <si>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</si>
  <si>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</si>
  <si>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</si>
  <si>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</si>
  <si>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</si>
  <si>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</si>
  <si>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</si>
  <si>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</si>
  <si>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</si>
  <si>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</si>
  <si>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</si>
  <si>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</si>
  <si>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</si>
  <si>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</si>
  <si>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</si>
  <si>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</si>
  <si>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</si>
  <si>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</si>
  <si>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</si>
  <si>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</si>
  <si>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</si>
  <si>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</si>
  <si>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</si>
  <si>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</si>
  <si>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</si>
  <si>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</si>
  <si>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</si>
  <si>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</si>
  <si>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</si>
  <si>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</si>
  <si>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</si>
  <si>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</si>
  <si>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</si>
  <si>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</si>
  <si>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</si>
  <si>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</si>
  <si>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</si>
  <si>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</si>
  <si>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</si>
  <si>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</si>
  <si>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</si>
  <si>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</si>
  <si>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</si>
  <si>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</si>
  <si>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</si>
  <si>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</si>
  <si>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</si>
  <si>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</si>
  <si>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</si>
  <si>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</si>
  <si>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</si>
  <si>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</si>
  <si>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</si>
  <si>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</si>
  <si>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</si>
  <si>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</si>
  <si>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</si>
  <si>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</si>
  <si>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</si>
  <si>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</si>
  <si>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</si>
  <si>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</si>
  <si>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</si>
  <si>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</si>
  <si>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</si>
  <si>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</si>
  <si>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</si>
  <si>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</si>
  <si>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</si>
  <si>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</si>
  <si>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</si>
  <si>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</si>
  <si>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</si>
  <si>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</si>
  <si>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</si>
  <si>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</si>
  <si>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</si>
  <si>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</si>
  <si>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</si>
  <si>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</si>
  <si>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</si>
  <si>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</si>
  <si>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</si>
  <si>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</si>
  <si>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</si>
  <si>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</si>
  <si>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</si>
  <si>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</si>
  <si>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</si>
  <si>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</si>
  <si>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</si>
  <si>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</si>
  <si>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</si>
  <si>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</si>
  <si>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</si>
  <si>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</si>
  <si>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</si>
  <si>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</si>
  <si>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</si>
  <si>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</si>
  <si>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</si>
  <si>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</si>
  <si>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</si>
  <si>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</si>
  <si>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</si>
  <si>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</si>
  <si>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</si>
  <si>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</si>
  <si>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</si>
  <si>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</si>
  <si>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</si>
  <si>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</si>
  <si>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</si>
  <si>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</si>
  <si>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</si>
  <si>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</si>
  <si>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</si>
  <si>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</si>
  <si>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</si>
  <si>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</si>
  <si>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</si>
  <si>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</si>
  <si>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</si>
  <si>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</si>
  <si>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</si>
  <si>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</si>
  <si>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</si>
  <si>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</si>
  <si>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</si>
  <si>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</si>
  <si>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</si>
  <si>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</si>
  <si>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</si>
  <si>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</si>
  <si>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</si>
  <si>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</si>
  <si>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</si>
  <si>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</si>
  <si>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</si>
  <si>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</si>
  <si>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</si>
  <si>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</si>
  <si>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</si>
  <si>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</si>
  <si>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</si>
  <si>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</si>
  <si>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</si>
  <si>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</si>
  <si>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</si>
  <si>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</si>
  <si>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</si>
  <si>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</si>
  <si>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</si>
  <si>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</si>
  <si>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</si>
  <si>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</si>
  <si>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</si>
  <si>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</si>
  <si>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</si>
  <si>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</si>
  <si>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</si>
  <si>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</si>
  <si>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</si>
  <si>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</si>
  <si>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</si>
  <si>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</si>
  <si>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</si>
  <si>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</si>
  <si>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</si>
  <si>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</si>
  <si>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</si>
  <si>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</si>
  <si>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</si>
  <si>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</si>
  <si>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</si>
  <si>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</si>
  <si>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</si>
  <si>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</si>
  <si>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</si>
  <si>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</si>
  <si>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</si>
  <si>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</si>
  <si>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</si>
  <si>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</si>
  <si>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</si>
  <si>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</si>
  <si>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</si>
  <si>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</si>
  <si>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</si>
  <si>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</si>
  <si>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</si>
  <si>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</si>
  <si>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</si>
  <si>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</si>
  <si>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</si>
  <si>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</si>
  <si>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</si>
  <si>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</si>
  <si>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</si>
  <si>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</si>
  <si>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</si>
  <si>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</si>
  <si>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</si>
  <si>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</si>
  <si>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</si>
  <si>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</si>
  <si>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</si>
  <si>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</si>
  <si>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</si>
  <si>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</si>
  <si>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</si>
  <si>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</si>
  <si>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</si>
  <si>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</si>
  <si>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</si>
  <si>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</si>
  <si>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</si>
  <si>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</si>
  <si>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</si>
  <si>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</si>
  <si>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</si>
  <si>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</si>
  <si>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</si>
  <si>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</si>
  <si>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</si>
  <si>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</si>
  <si>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</si>
  <si>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</si>
  <si>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</si>
  <si>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</si>
  <si>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</si>
  <si>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</si>
  <si>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</si>
  <si>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</si>
  <si>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</si>
  <si>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</si>
  <si>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</si>
  <si>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</si>
  <si>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</si>
  <si>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</si>
  <si>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</si>
  <si>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</si>
  <si>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</si>
  <si>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</si>
  <si>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</si>
  <si>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</si>
  <si>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</si>
  <si>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</si>
  <si>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</si>
  <si>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</si>
  <si>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</si>
  <si>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</si>
  <si>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</si>
  <si>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</si>
  <si>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</si>
  <si>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</si>
  <si>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</si>
  <si>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</si>
  <si>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</si>
  <si>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</si>
  <si>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</si>
  <si>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</si>
  <si>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</si>
  <si>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</si>
  <si>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</si>
  <si>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</si>
  <si>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</si>
  <si>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</si>
  <si>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</si>
  <si>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</si>
  <si>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</si>
  <si>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</si>
  <si>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</si>
  <si>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</si>
  <si>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</si>
  <si>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</si>
  <si>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</si>
  <si>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</si>
  <si>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</si>
  <si>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</si>
  <si>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</si>
  <si>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</si>
  <si>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</si>
  <si>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</si>
  <si>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</si>
  <si>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</si>
  <si>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</si>
  <si>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</si>
  <si>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</si>
  <si>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</si>
  <si>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</si>
  <si>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</si>
  <si>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</si>
  <si>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</si>
  <si>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</si>
  <si>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</si>
  <si>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</si>
  <si>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</si>
  <si>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</si>
  <si>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</si>
  <si>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</si>
  <si>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</si>
  <si>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</si>
  <si>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</si>
  <si>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</si>
  <si>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</si>
  <si>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</si>
  <si>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</si>
  <si>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</si>
  <si>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</si>
  <si>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</si>
  <si>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</si>
  <si>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</si>
  <si>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</si>
  <si>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</si>
  <si>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</si>
  <si>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</si>
  <si>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</si>
  <si>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</si>
  <si>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</si>
  <si>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</si>
  <si>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</si>
  <si>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</si>
  <si>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</si>
  <si>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</si>
  <si>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</si>
  <si>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</si>
  <si>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</si>
  <si>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</si>
  <si>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</si>
  <si>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</si>
  <si>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</si>
  <si>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</si>
  <si>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</si>
  <si>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</si>
  <si>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</si>
  <si>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</si>
  <si>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</si>
  <si>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</si>
  <si>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</si>
  <si>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</si>
  <si>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</si>
  <si>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</si>
  <si>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</si>
  <si>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</si>
  <si>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</si>
  <si>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</si>
  <si>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</si>
  <si>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</si>
  <si>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</si>
  <si>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</si>
  <si>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</si>
  <si>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</si>
  <si>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</si>
  <si>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</si>
  <si>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</si>
  <si>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</si>
  <si>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</si>
  <si>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</si>
  <si>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</si>
  <si>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</si>
  <si>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</si>
  <si>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</si>
  <si>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</si>
  <si>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</si>
  <si>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</si>
  <si>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</si>
  <si>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</si>
  <si>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</si>
  <si>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</si>
  <si>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</si>
  <si>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</si>
  <si>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</si>
  <si>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</si>
  <si>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</si>
  <si>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</si>
  <si>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</si>
  <si>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</si>
  <si>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</si>
  <si>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</si>
  <si>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</si>
  <si>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</si>
  <si>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</si>
  <si>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</si>
  <si>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</si>
  <si>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</si>
  <si>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</si>
  <si>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</si>
  <si>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</si>
  <si>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</si>
  <si>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</si>
  <si>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</si>
  <si>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</si>
  <si>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</si>
  <si>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</si>
  <si>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</si>
  <si>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</si>
  <si>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</si>
  <si>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</si>
  <si>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</si>
  <si>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</si>
  <si>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</si>
  <si>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</si>
  <si>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</si>
  <si>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</si>
  <si>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</si>
  <si>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</si>
  <si>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</si>
  <si>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</si>
  <si>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</si>
  <si>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</si>
  <si>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</si>
  <si>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</si>
  <si>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</si>
  <si>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</si>
  <si>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</si>
  <si>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</si>
  <si>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</si>
  <si>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</si>
  <si>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</si>
  <si>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</si>
  <si>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</si>
  <si>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</si>
  <si>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</si>
  <si>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</si>
  <si>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</si>
  <si>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</si>
  <si>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</si>
  <si>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</si>
  <si>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</si>
  <si>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</si>
  <si>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</si>
  <si>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</si>
  <si>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</si>
  <si>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</si>
  <si>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</si>
  <si>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</si>
  <si>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</si>
  <si>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</si>
  <si>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</si>
  <si>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</si>
  <si>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</si>
  <si>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</si>
  <si>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</si>
  <si>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</si>
  <si>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</si>
  <si>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</si>
  <si>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</si>
  <si>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</si>
  <si>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</si>
  <si>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</si>
  <si>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</si>
  <si>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</si>
  <si>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</si>
  <si>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</si>
  <si>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</si>
  <si>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</si>
  <si>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</si>
  <si>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</si>
  <si>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</si>
  <si>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</si>
  <si>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</si>
  <si>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</si>
  <si>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</si>
  <si>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</si>
  <si>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</si>
  <si>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</si>
  <si>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</si>
  <si>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</si>
  <si>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</si>
  <si>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</si>
  <si>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</si>
  <si>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</si>
  <si>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</si>
  <si>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</si>
  <si>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</si>
  <si>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</si>
  <si>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</si>
  <si>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</si>
  <si>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</si>
  <si>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</si>
  <si>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</si>
  <si>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</si>
  <si>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</si>
  <si>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</si>
  <si>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</si>
  <si>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</si>
  <si>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</si>
  <si>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</si>
  <si>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</si>
  <si>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</si>
  <si>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</si>
  <si>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</si>
  <si>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</si>
  <si>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</si>
  <si>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</si>
  <si>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</si>
  <si>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</si>
  <si>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</si>
  <si>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</si>
  <si>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</si>
  <si>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</si>
  <si>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</si>
  <si>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</si>
  <si>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</si>
  <si>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</si>
  <si>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</si>
  <si>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</si>
  <si>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</si>
  <si>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</si>
  <si>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</si>
  <si>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</si>
  <si>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</si>
  <si>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</si>
  <si>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</si>
  <si>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</si>
  <si>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</si>
  <si>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</si>
  <si>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</si>
  <si>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</si>
  <si>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</si>
  <si>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</si>
  <si>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</si>
  <si>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</si>
  <si>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</si>
  <si>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</si>
  <si>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</si>
  <si>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</si>
  <si>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</si>
  <si>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</si>
  <si>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</si>
  <si>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</si>
  <si>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</si>
  <si>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</si>
  <si>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</si>
  <si>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</si>
  <si>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</si>
  <si>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</si>
  <si>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</si>
  <si>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</si>
  <si>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</si>
  <si>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</si>
  <si>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</si>
  <si>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</si>
  <si>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</si>
  <si>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</si>
  <si>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</si>
  <si>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</si>
  <si>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</si>
  <si>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</si>
  <si>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</si>
  <si>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</si>
  <si>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</si>
  <si>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</si>
  <si>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</si>
  <si>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</si>
  <si>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</si>
  <si>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</si>
  <si>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</si>
  <si>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</si>
  <si>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</si>
  <si>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</si>
  <si>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</si>
  <si>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</si>
  <si>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</si>
  <si>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</si>
  <si>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</si>
  <si>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</si>
  <si>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</si>
  <si>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</si>
  <si>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</si>
  <si>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</si>
  <si>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</si>
  <si>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</si>
  <si>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</si>
  <si>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</si>
  <si>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</si>
  <si>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</si>
  <si>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</si>
  <si>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</si>
  <si>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</si>
  <si>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</si>
  <si>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</si>
  <si>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</si>
  <si>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</si>
  <si>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</si>
  <si>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</si>
  <si>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</si>
  <si>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</si>
  <si>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</si>
  <si>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</si>
  <si>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</si>
  <si>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</si>
  <si>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</si>
  <si>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</si>
  <si>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</si>
  <si>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</si>
  <si>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</si>
  <si>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</si>
  <si>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</si>
  <si>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</si>
  <si>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</si>
  <si>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</si>
  <si>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</si>
  <si>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</si>
  <si>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</si>
  <si>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</si>
  <si>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</si>
  <si>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</si>
  <si>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</si>
  <si>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</si>
  <si>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</si>
  <si>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</si>
  <si>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</si>
  <si>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</si>
  <si>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</si>
  <si>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</si>
  <si>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</si>
  <si>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</si>
  <si>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</si>
  <si>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</si>
  <si>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</si>
  <si>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</si>
  <si>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</si>
  <si>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</si>
  <si>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</si>
  <si>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</si>
  <si>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</si>
  <si>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</si>
  <si>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</si>
  <si>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</si>
  <si>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</si>
  <si>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</si>
  <si>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</si>
  <si>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</si>
  <si>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</si>
  <si>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</si>
  <si>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</si>
  <si>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</si>
  <si>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</si>
  <si>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</si>
  <si>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</si>
  <si>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</si>
  <si>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</si>
  <si>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</si>
  <si>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</si>
  <si>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</si>
  <si>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</si>
  <si>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</si>
  <si>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</si>
  <si>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</si>
  <si>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</si>
  <si>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</si>
  <si>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</si>
  <si>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</si>
  <si>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</si>
  <si>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</si>
  <si>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</si>
  <si>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</si>
  <si>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</si>
  <si>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</si>
  <si>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</si>
  <si>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</si>
  <si>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</si>
  <si>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</si>
  <si>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</si>
  <si>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</si>
  <si>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</si>
  <si>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</si>
  <si>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</si>
  <si>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</si>
  <si>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</si>
  <si>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</si>
  <si>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</si>
  <si>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</si>
  <si>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</si>
  <si>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</si>
  <si>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</si>
  <si>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</si>
  <si>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</si>
  <si>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</si>
  <si>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</si>
  <si>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</si>
  <si>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</si>
  <si>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</si>
  <si>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</si>
  <si>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</si>
  <si>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</si>
  <si>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</si>
  <si>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</si>
  <si>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</si>
  <si>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</si>
  <si>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</si>
  <si>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</si>
  <si>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2023年度澧县一般公共预算本级支出决算表</t>
  </si>
  <si>
    <t>决算06表</t>
  </si>
  <si>
    <t>科目编码</t>
  </si>
  <si>
    <t>科目名称</t>
  </si>
  <si>
    <t>一般公共预算支出</t>
  </si>
  <si>
    <t xml:space="preserve">    农村供水</t>
  </si>
  <si>
    <t xml:space="preserve">  巩固脱贫攻坚成果衔接乡村振兴</t>
  </si>
  <si>
    <t xml:space="preserve">    其他巩固脱贫攻坚成果衔接乡村振兴支出</t>
  </si>
  <si>
    <t xml:space="preserve">    保障性租赁住房</t>
  </si>
  <si>
    <t xml:space="preserve">    天然铀储备</t>
  </si>
  <si>
    <t>2023年澧县一般公共预算本级基本支出表</t>
  </si>
  <si>
    <t>决算07表</t>
  </si>
  <si>
    <t>一般公共预算基本支出</t>
  </si>
  <si>
    <t>财政拨款列支数</t>
  </si>
  <si>
    <t>财政权责发生制列支数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</si>
  <si>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</si>
  <si>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</si>
  <si>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</si>
  <si>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</si>
  <si>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</si>
  <si>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</si>
  <si>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</si>
  <si>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</si>
  <si>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</si>
  <si>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</si>
  <si>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</si>
  <si>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</si>
  <si>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</si>
  <si>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</si>
  <si>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</si>
  <si>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</si>
  <si>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</si>
  <si>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</si>
  <si>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</si>
  <si>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</si>
  <si>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</si>
  <si>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</si>
  <si>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</si>
  <si>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</si>
  <si>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</si>
  <si>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</si>
  <si>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</si>
  <si>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</si>
  <si>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</si>
  <si>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</si>
  <si>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</si>
  <si>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</si>
  <si>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</si>
  <si>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</si>
  <si>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</si>
  <si>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</si>
  <si>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</si>
  <si>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</si>
  <si>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</si>
  <si>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</si>
  <si>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</si>
  <si>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</si>
  <si>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</si>
  <si>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</si>
  <si>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</si>
  <si>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</si>
  <si>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</si>
  <si>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</si>
  <si>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</si>
  <si>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</si>
  <si>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</si>
  <si>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</si>
  <si>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</si>
  <si>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</si>
  <si>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</si>
  <si>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</si>
  <si>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</si>
  <si>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</si>
  <si>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</si>
  <si>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</si>
  <si>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2023年度澧县一般公共预算税收返还和转移支付表</t>
  </si>
  <si>
    <t>决算08表</t>
  </si>
  <si>
    <t>一、返还性收入</t>
  </si>
  <si>
    <t>三、专项转移支付收入</t>
  </si>
  <si>
    <t>0.1</t>
  </si>
  <si>
    <t xml:space="preserve">    所得税基数返还收入</t>
  </si>
  <si>
    <t xml:space="preserve">    一般公共服务</t>
  </si>
  <si>
    <t>0.2</t>
  </si>
  <si>
    <t xml:space="preserve">    成品油税费改革税收返还收入</t>
  </si>
  <si>
    <t xml:space="preserve">    外交</t>
  </si>
  <si>
    <t>0.3</t>
  </si>
  <si>
    <t xml:space="preserve">    增值税税收返还收入</t>
  </si>
  <si>
    <t xml:space="preserve">    国防</t>
  </si>
  <si>
    <t>0.4</t>
  </si>
  <si>
    <t xml:space="preserve">    消费税税收返还收入</t>
  </si>
  <si>
    <t xml:space="preserve">    公共安全</t>
  </si>
  <si>
    <t>0.5</t>
  </si>
  <si>
    <t xml:space="preserve">    增值税“五五分享”税收返还收入</t>
  </si>
  <si>
    <t xml:space="preserve">    教育</t>
  </si>
  <si>
    <t>0.6</t>
  </si>
  <si>
    <t xml:space="preserve">    其他返还性收入</t>
  </si>
  <si>
    <t xml:space="preserve">    科学技术</t>
  </si>
  <si>
    <t>0.7</t>
  </si>
  <si>
    <t>二、一般性转移支付收入</t>
  </si>
  <si>
    <t xml:space="preserve">    文化旅游体育与传媒</t>
  </si>
  <si>
    <t>0.8</t>
  </si>
  <si>
    <t xml:space="preserve">    体制补助收入</t>
  </si>
  <si>
    <t xml:space="preserve">    社会保障和就业</t>
  </si>
  <si>
    <t>0.9</t>
  </si>
  <si>
    <t xml:space="preserve">    均衡性转移支付收入</t>
  </si>
  <si>
    <t xml:space="preserve">    卫生健康</t>
  </si>
  <si>
    <t>0.10</t>
  </si>
  <si>
    <t xml:space="preserve">    县级基本财力保障机制奖补资金收入</t>
  </si>
  <si>
    <t xml:space="preserve">    节能环保</t>
  </si>
  <si>
    <t>0.11</t>
  </si>
  <si>
    <t xml:space="preserve">    结算补助收入</t>
  </si>
  <si>
    <t xml:space="preserve">    城乡社区</t>
  </si>
  <si>
    <t>0.12</t>
  </si>
  <si>
    <t xml:space="preserve">    资源枯竭型城市转移支付补助收入</t>
  </si>
  <si>
    <t xml:space="preserve">    农林水</t>
  </si>
  <si>
    <t>0.13</t>
  </si>
  <si>
    <t xml:space="preserve">    企业事业单位划转补助收入</t>
  </si>
  <si>
    <t xml:space="preserve">    交通运输</t>
  </si>
  <si>
    <t>0.14</t>
  </si>
  <si>
    <t xml:space="preserve">    产粮(油)大县奖励资金收入</t>
  </si>
  <si>
    <t xml:space="preserve">    资源勘探工业信息等</t>
  </si>
  <si>
    <t>0.15</t>
  </si>
  <si>
    <t xml:space="preserve">    重点生态功能区转移支付收入</t>
  </si>
  <si>
    <t xml:space="preserve">    商业服务业等</t>
  </si>
  <si>
    <t>0.16</t>
  </si>
  <si>
    <t xml:space="preserve">    固定数额补助收入</t>
  </si>
  <si>
    <t xml:space="preserve">    金融</t>
  </si>
  <si>
    <t>0.17</t>
  </si>
  <si>
    <t xml:space="preserve">    革命老区转移支付收入</t>
  </si>
  <si>
    <t xml:space="preserve">    自然资源海洋气象等</t>
  </si>
  <si>
    <t>0.18</t>
  </si>
  <si>
    <t xml:space="preserve">    民族地区转移支付收入</t>
  </si>
  <si>
    <t xml:space="preserve">    住房保障</t>
  </si>
  <si>
    <t>0.19</t>
  </si>
  <si>
    <t xml:space="preserve">    边境地区转移支付收入</t>
  </si>
  <si>
    <t xml:space="preserve">    粮油物资储备</t>
  </si>
  <si>
    <t>0.20</t>
  </si>
  <si>
    <t xml:space="preserve">    欠发达地区转移支付收入</t>
  </si>
  <si>
    <t xml:space="preserve">    灾害防治及应急管理</t>
  </si>
  <si>
    <t>0.21</t>
  </si>
  <si>
    <t xml:space="preserve">    一般公共服务共同财政事权转移支付收入  </t>
  </si>
  <si>
    <t>0.22</t>
  </si>
  <si>
    <t xml:space="preserve">    外交共同财政事权转移支付收入  </t>
  </si>
  <si>
    <t>四、债务转贷收入</t>
  </si>
  <si>
    <t>0.23</t>
  </si>
  <si>
    <t xml:space="preserve">    国防共同财政事权转移支付收入  </t>
  </si>
  <si>
    <t xml:space="preserve">  地方政府一般债务转贷收入</t>
  </si>
  <si>
    <t>0.24</t>
  </si>
  <si>
    <t xml:space="preserve">    公共安全共同财政事权转移支付收入  </t>
  </si>
  <si>
    <t xml:space="preserve">    地方政府一般债券转贷收入</t>
  </si>
  <si>
    <t>0.25</t>
  </si>
  <si>
    <t xml:space="preserve">    教育共同财政事权转移支付收入  </t>
  </si>
  <si>
    <t xml:space="preserve">    地方政府向外国政府借款转贷收入</t>
  </si>
  <si>
    <t>0.26</t>
  </si>
  <si>
    <t xml:space="preserve">    科学技术共同财政事权转移支付收入  </t>
  </si>
  <si>
    <t xml:space="preserve">    地方政府向国际组织借款转贷收入</t>
  </si>
  <si>
    <t>0.27</t>
  </si>
  <si>
    <t xml:space="preserve">    文化旅游体育与传媒共同财政事权转移支付收入  </t>
  </si>
  <si>
    <t xml:space="preserve">    地方政府其他一般债务转贷收入</t>
  </si>
  <si>
    <t>0.28</t>
  </si>
  <si>
    <t xml:space="preserve">    社会保障和就业共同财政事权转移支付收入  </t>
  </si>
  <si>
    <t>五、调入资金</t>
  </si>
  <si>
    <t>0.29</t>
  </si>
  <si>
    <t xml:space="preserve">    医疗卫生共同财政事权转移支付收入  </t>
  </si>
  <si>
    <t xml:space="preserve">  从政府性基金预算调入</t>
  </si>
  <si>
    <t>0.30</t>
  </si>
  <si>
    <t xml:space="preserve">    节能环保共同财政事权转移支付收入  </t>
  </si>
  <si>
    <t xml:space="preserve">  从国有资本经营预算调入</t>
  </si>
  <si>
    <t>0.31</t>
  </si>
  <si>
    <t xml:space="preserve">    城乡社区共同财政事权转移支付收入  </t>
  </si>
  <si>
    <t xml:space="preserve">  从其他资金调入</t>
  </si>
  <si>
    <t>0.32</t>
  </si>
  <si>
    <t xml:space="preserve">    农林水共同财政事权转移支付收入  </t>
  </si>
  <si>
    <t>六、上解上级支出</t>
  </si>
  <si>
    <t>0.33</t>
  </si>
  <si>
    <t xml:space="preserve">    交通运输共同财政事权转移支付收入  </t>
  </si>
  <si>
    <t xml:space="preserve">  体制上解支出</t>
  </si>
  <si>
    <t>0.34</t>
  </si>
  <si>
    <t xml:space="preserve">    资源勘探工业信息等共同财政事权转移支付收入  </t>
  </si>
  <si>
    <t xml:space="preserve">  专项上解支出</t>
  </si>
  <si>
    <t>0.35</t>
  </si>
  <si>
    <t xml:space="preserve">    商业服务业等共同财政事权转移支付收入  </t>
  </si>
  <si>
    <t>七、债务还本支出</t>
  </si>
  <si>
    <t>0.37</t>
  </si>
  <si>
    <t xml:space="preserve">    金融共同财政事权转移支付收入  </t>
  </si>
  <si>
    <t xml:space="preserve">  地方政府一般债务还本支出</t>
  </si>
  <si>
    <t xml:space="preserve">    自然资源海洋气象等共同财政事权转移支付收入  </t>
  </si>
  <si>
    <t xml:space="preserve">    地方政府一般债券还本支出</t>
  </si>
  <si>
    <t xml:space="preserve">    住房保障共同财政事权转移支付收入  </t>
  </si>
  <si>
    <t xml:space="preserve">    地方政府向外国政府借款还本支出</t>
  </si>
  <si>
    <t xml:space="preserve">    粮油物资储备共同财政事权转移支付收入  </t>
  </si>
  <si>
    <t xml:space="preserve">    地方政府向国际组织借款还本支出</t>
  </si>
  <si>
    <t xml:space="preserve">    灾害防治及应急管理共同财政事权转移支付收入  </t>
  </si>
  <si>
    <t xml:space="preserve">    地方政府其他一般债务还本支出</t>
  </si>
  <si>
    <t xml:space="preserve">    其他共同财政事权转移支付收入  </t>
  </si>
  <si>
    <t xml:space="preserve">    增值税留抵退税转移支付收入</t>
  </si>
  <si>
    <t xml:space="preserve">    其他退税减税降费转移支付收入</t>
  </si>
  <si>
    <t xml:space="preserve">    补充县区财力转移支付收入</t>
  </si>
  <si>
    <t xml:space="preserve">    其他一般性转移支付收入</t>
  </si>
  <si>
    <t>2023年度澧县专项转移支付分项目</t>
  </si>
  <si>
    <t>决算09表</t>
  </si>
  <si>
    <t>专项转移支付收入（澧县）</t>
  </si>
  <si>
    <t>专项转移支付收入（县本级）</t>
  </si>
  <si>
    <t>一般公共服务</t>
  </si>
  <si>
    <t>其中：预算内基建资金</t>
  </si>
  <si>
    <t xml:space="preserve">      招商引资</t>
  </si>
  <si>
    <t xml:space="preserve">      信访事务</t>
  </si>
  <si>
    <t>外交</t>
  </si>
  <si>
    <t>国防</t>
  </si>
  <si>
    <t>其中：参军入伍奖励经费</t>
  </si>
  <si>
    <t>公共安全</t>
  </si>
  <si>
    <t>其中：真抓实干专项经费</t>
  </si>
  <si>
    <t xml:space="preserve">     政法单位补助经费</t>
  </si>
  <si>
    <t xml:space="preserve">     公安机关二代证</t>
  </si>
  <si>
    <t>教育</t>
  </si>
  <si>
    <t>其中：农村学校建设</t>
  </si>
  <si>
    <t xml:space="preserve">     中职教育发展资金</t>
  </si>
  <si>
    <t xml:space="preserve">     教育专项资金</t>
  </si>
  <si>
    <t>科学技术</t>
  </si>
  <si>
    <t>其中：企业高校及科研院所研发奖金</t>
  </si>
  <si>
    <t xml:space="preserve">      创新型省份建设专项资金</t>
  </si>
  <si>
    <t xml:space="preserve">      科技成果转化</t>
  </si>
  <si>
    <t>文化旅游体育与传媒</t>
  </si>
  <si>
    <t>其中：文化保护传承利用工程资金</t>
  </si>
  <si>
    <t>社会保障和就业</t>
  </si>
  <si>
    <t>其中;民政和残疾人公共服务设施建设资金</t>
  </si>
  <si>
    <t xml:space="preserve">     省补助就业专项资金</t>
  </si>
  <si>
    <t xml:space="preserve">     退役安置补助经费</t>
  </si>
  <si>
    <t>卫生健康</t>
  </si>
  <si>
    <t>其中：计划生育服务</t>
  </si>
  <si>
    <t xml:space="preserve">      重大传染病防控项目经费</t>
  </si>
  <si>
    <t xml:space="preserve">      计划生育特殊困难家庭补助</t>
  </si>
  <si>
    <t>节能环保</t>
  </si>
  <si>
    <t>其中：中央水污染防治</t>
  </si>
  <si>
    <t xml:space="preserve">     重点流域水环境综合治理</t>
  </si>
  <si>
    <t xml:space="preserve">     洞庭湖生态环境专项整治</t>
  </si>
  <si>
    <t>城乡社区</t>
  </si>
  <si>
    <t>其中：城乡社区专项补助奖金</t>
  </si>
  <si>
    <t xml:space="preserve">      真抓实干地区资金</t>
  </si>
  <si>
    <t xml:space="preserve">      小城镇基础设施专项补助</t>
  </si>
  <si>
    <t>农林水</t>
  </si>
  <si>
    <t>其中：高标准农田项目</t>
  </si>
  <si>
    <t xml:space="preserve">     国家水网肯干工程</t>
  </si>
  <si>
    <t xml:space="preserve">     新增水利资金</t>
  </si>
  <si>
    <t>交通运输</t>
  </si>
  <si>
    <t>其中：边界公路补助资金</t>
  </si>
  <si>
    <t xml:space="preserve">     交通运输事业发展专项资金</t>
  </si>
  <si>
    <t xml:space="preserve">     市级交通运输发展专项补助资金</t>
  </si>
  <si>
    <t>资源勘探工业信息等</t>
  </si>
  <si>
    <t>其中：重点产业类项目</t>
  </si>
  <si>
    <t xml:space="preserve">     “135”工程升级版奖补资金</t>
  </si>
  <si>
    <t>商业服务业等</t>
  </si>
  <si>
    <t>其中：电子商务</t>
  </si>
  <si>
    <t xml:space="preserve">      内贸发展资金</t>
  </si>
  <si>
    <t xml:space="preserve">      开放型经济与流通产业发展专项资金</t>
  </si>
  <si>
    <t>金融</t>
  </si>
  <si>
    <t>其中：金融支持实体经济资金</t>
  </si>
  <si>
    <t xml:space="preserve">     多层次资本市场构建资金</t>
  </si>
  <si>
    <t>自然资源海洋气象等</t>
  </si>
  <si>
    <t>其中：补充耕地指标收购资金</t>
  </si>
  <si>
    <t xml:space="preserve">      自然资源专项业务经费</t>
  </si>
  <si>
    <t>住房保障</t>
  </si>
  <si>
    <t>其中：第一批保障性安居工程预算内基建资金</t>
  </si>
  <si>
    <t xml:space="preserve">     第二批保障性安居工程预算内基建资金</t>
  </si>
  <si>
    <t xml:space="preserve">     第三批保障性安居工程预算内基建资金</t>
  </si>
  <si>
    <t>粮油物资储备</t>
  </si>
  <si>
    <t>其中：粮油千亿产业工程</t>
  </si>
  <si>
    <t xml:space="preserve">     粮食工作奖励资金</t>
  </si>
  <si>
    <t>灾害防治及应急管理</t>
  </si>
  <si>
    <t>其中：赤峰羊耳山煤矿职工生活费资金</t>
  </si>
  <si>
    <t xml:space="preserve">     赤峰羊耳山煤矿伤残津贴人员养老保险等</t>
  </si>
  <si>
    <t xml:space="preserve">     赤峰羊耳山煤矿医保缴费等资金</t>
  </si>
  <si>
    <t>其他收入</t>
  </si>
  <si>
    <t>0.40</t>
  </si>
  <si>
    <t>0.41</t>
  </si>
  <si>
    <t>0.42</t>
  </si>
  <si>
    <t>2023年度澧县专项转移支付分地区</t>
  </si>
  <si>
    <t>决算10表</t>
  </si>
  <si>
    <t>地区</t>
  </si>
  <si>
    <t>专项转移支付决算数</t>
  </si>
  <si>
    <t>澧县</t>
  </si>
  <si>
    <t>2023年度澧县一般公共预算收支决算分级表</t>
  </si>
  <si>
    <t>决算11表</t>
  </si>
  <si>
    <t>决算数合计</t>
  </si>
  <si>
    <t>省级</t>
  </si>
  <si>
    <t>地级</t>
  </si>
  <si>
    <t>其中:地级直属乡镇</t>
  </si>
  <si>
    <t>县级</t>
  </si>
  <si>
    <t>乡级</t>
  </si>
  <si>
    <t>2023年度澧县地方一般债务限额和余额情况表</t>
  </si>
  <si>
    <t>决算12表</t>
  </si>
  <si>
    <t>上年末一般债务余额</t>
  </si>
  <si>
    <t>本年地方政府一般债务限额</t>
  </si>
  <si>
    <t>本年地方政府一般债务(转贷)收入</t>
  </si>
  <si>
    <t>本年地方政府一般债务还本支出</t>
  </si>
  <si>
    <t>本年地方政府一般债务付息支出</t>
  </si>
  <si>
    <t>年末地方政府一般债务余额</t>
  </si>
  <si>
    <t>2023年度澧县政府性基金预算收入决算总表</t>
  </si>
  <si>
    <t>决算13表</t>
  </si>
  <si>
    <t>政府性基金收入</t>
  </si>
  <si>
    <t>专项债务对应项目专项收入</t>
  </si>
  <si>
    <t xml:space="preserve">  政府性基金转移支付收入</t>
  </si>
  <si>
    <t>待偿债置换专项债券上年结余</t>
  </si>
  <si>
    <t>收 入 总 计</t>
  </si>
  <si>
    <t>2023年度澧县政府性基金预算支出决算总表</t>
  </si>
  <si>
    <t>决算14表</t>
  </si>
  <si>
    <t>抗疫特别国债安排的支出</t>
  </si>
  <si>
    <t>待偿债置换专项债券结余</t>
  </si>
  <si>
    <t>支 出 总 计</t>
  </si>
  <si>
    <t>2023年度澧县政府性基金预算收入决算明细表</t>
  </si>
  <si>
    <t>决算15表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</si>
  <si>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</si>
  <si>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</si>
  <si>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</si>
  <si>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</si>
  <si>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</si>
  <si>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</si>
  <si>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</si>
  <si>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</si>
  <si>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</si>
  <si>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</si>
  <si>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</si>
  <si>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</si>
  <si>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</si>
  <si>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</si>
  <si>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</si>
  <si>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</si>
  <si>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</si>
  <si>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</si>
  <si>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</si>
  <si>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</si>
  <si>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</si>
  <si>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</si>
  <si>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</si>
  <si>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</si>
  <si>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</si>
  <si>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</si>
  <si>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</si>
  <si>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</si>
  <si>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</si>
  <si>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</si>
  <si>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</si>
  <si>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</si>
  <si>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</si>
  <si>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</si>
  <si>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</si>
  <si>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</si>
  <si>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</si>
  <si>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</si>
  <si>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</si>
  <si>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</si>
  <si>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</si>
  <si>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</si>
  <si>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</si>
  <si>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</si>
  <si>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</si>
  <si>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</si>
  <si>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</si>
  <si>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</si>
  <si>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</si>
  <si>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</si>
  <si>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</si>
  <si>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</si>
  <si>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</si>
  <si>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</si>
  <si>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</si>
  <si>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</si>
  <si>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</si>
  <si>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</si>
  <si>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</si>
  <si>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</si>
  <si>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</si>
  <si>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</si>
  <si>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</si>
  <si>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</si>
  <si>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</si>
  <si>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</si>
  <si>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</si>
  <si>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</si>
  <si>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</si>
  <si>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2023年度澧县政府性基金预算支出决算表</t>
  </si>
  <si>
    <t>决算16表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</si>
  <si>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</si>
  <si>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</si>
  <si>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</si>
  <si>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</si>
  <si>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</si>
  <si>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</si>
  <si>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</si>
  <si>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</si>
  <si>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</si>
  <si>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</si>
  <si>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</si>
  <si>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</si>
  <si>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</si>
  <si>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</si>
  <si>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</si>
  <si>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</si>
  <si>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</si>
  <si>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</si>
  <si>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</si>
  <si>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</si>
  <si>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</si>
  <si>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</si>
  <si>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</si>
  <si>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</si>
  <si>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</si>
  <si>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</si>
  <si>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</si>
  <si>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</si>
  <si>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</si>
  <si>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</si>
  <si>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</si>
  <si>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</si>
  <si>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</si>
  <si>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</si>
  <si>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</si>
  <si>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</si>
  <si>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</si>
  <si>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</si>
  <si>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</si>
  <si>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</si>
  <si>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</si>
  <si>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</si>
  <si>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</si>
  <si>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</si>
  <si>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</si>
  <si>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</si>
  <si>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</si>
  <si>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</si>
  <si>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</si>
  <si>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</si>
  <si>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</si>
  <si>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</si>
  <si>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</si>
  <si>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</si>
  <si>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</si>
  <si>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</si>
  <si>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</si>
  <si>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</si>
  <si>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</si>
  <si>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</si>
  <si>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</si>
  <si>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</si>
  <si>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</si>
  <si>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</si>
  <si>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</si>
  <si>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</si>
  <si>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</si>
  <si>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</si>
  <si>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</si>
  <si>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</si>
  <si>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</si>
  <si>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</si>
  <si>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</si>
  <si>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</si>
  <si>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</si>
  <si>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</si>
  <si>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</si>
  <si>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</si>
  <si>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</si>
  <si>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</si>
  <si>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</si>
  <si>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</si>
  <si>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</si>
  <si>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</si>
  <si>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</si>
  <si>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</si>
  <si>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</si>
  <si>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</si>
  <si>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</si>
  <si>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</si>
  <si>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</si>
  <si>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</si>
  <si>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</si>
  <si>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</si>
  <si>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</si>
  <si>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</si>
  <si>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</si>
  <si>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</si>
  <si>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</si>
  <si>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</si>
  <si>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</si>
  <si>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</si>
  <si>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</si>
  <si>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</si>
  <si>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</si>
  <si>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</si>
  <si>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</si>
  <si>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</si>
  <si>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</si>
  <si>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</si>
  <si>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</si>
  <si>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</si>
  <si>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</si>
  <si>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</si>
  <si>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</si>
  <si>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</si>
  <si>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</si>
  <si>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</si>
  <si>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</si>
  <si>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</si>
  <si>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</si>
  <si>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</si>
  <si>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</si>
  <si>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</si>
  <si>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</si>
  <si>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</si>
  <si>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</si>
  <si>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</si>
  <si>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</si>
  <si>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</si>
  <si>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</si>
  <si>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</si>
  <si>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</si>
  <si>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</si>
  <si>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</si>
  <si>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</si>
  <si>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</si>
  <si>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</si>
  <si>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</si>
  <si>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</si>
  <si>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</si>
  <si>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</si>
  <si>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</si>
  <si>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</si>
  <si>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</si>
  <si>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</si>
  <si>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</si>
  <si>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</si>
  <si>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</si>
  <si>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</si>
  <si>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</si>
  <si>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</si>
  <si>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</si>
  <si>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</si>
  <si>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</si>
  <si>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</si>
  <si>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</si>
  <si>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</si>
  <si>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</si>
  <si>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</si>
  <si>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</si>
  <si>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</si>
  <si>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</si>
  <si>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</si>
  <si>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</si>
  <si>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</si>
  <si>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</si>
  <si>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</si>
  <si>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</si>
  <si>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</si>
  <si>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</si>
  <si>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</si>
  <si>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</si>
  <si>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</si>
  <si>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</si>
  <si>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</si>
  <si>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</si>
  <si>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</si>
  <si>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</si>
  <si>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</si>
  <si>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</si>
  <si>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</si>
  <si>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</si>
  <si>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</si>
  <si>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</si>
  <si>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</si>
  <si>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</si>
  <si>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</si>
  <si>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</si>
  <si>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</si>
  <si>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</si>
  <si>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</si>
  <si>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</si>
  <si>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</si>
  <si>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</si>
  <si>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</si>
  <si>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</si>
  <si>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</si>
  <si>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</si>
  <si>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</si>
  <si>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</si>
  <si>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</si>
  <si>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</si>
  <si>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</si>
  <si>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</si>
  <si>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</si>
  <si>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</si>
  <si>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</si>
  <si>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</si>
  <si>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</si>
  <si>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</si>
  <si>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</si>
  <si>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</si>
  <si>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</si>
  <si>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</si>
  <si>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</si>
  <si>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</si>
  <si>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</si>
  <si>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</si>
  <si>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</si>
  <si>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</si>
  <si>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</si>
  <si>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</si>
  <si>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</si>
  <si>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</si>
  <si>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</si>
  <si>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</si>
  <si>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</si>
  <si>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</si>
  <si>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2023年度澧县本级政府性基金预算支出决算表</t>
  </si>
  <si>
    <t>决算17表</t>
  </si>
  <si>
    <t>2023年度澧县政府性基金预算收支决算分级表</t>
  </si>
  <si>
    <t>决算18表</t>
  </si>
  <si>
    <t>收入项目</t>
  </si>
  <si>
    <t>支出项目</t>
  </si>
  <si>
    <t>国有土地使用权出让相关收入</t>
  </si>
  <si>
    <t>国有土地使用权出让相关支出</t>
  </si>
  <si>
    <t>国有土地收益基金相关收入</t>
  </si>
  <si>
    <t>国有土地收益基金相关支出</t>
  </si>
  <si>
    <t>农业土地开发资金相关收入</t>
  </si>
  <si>
    <t>农业土地开发资金相关支出</t>
  </si>
  <si>
    <t>城市基础设施配套费相关收入</t>
  </si>
  <si>
    <t>城市基础设施配套费相关支出</t>
  </si>
  <si>
    <t>污水处理费相关收入</t>
  </si>
  <si>
    <t>污水处理费相关支出</t>
  </si>
  <si>
    <t>车辆通行费相关收入</t>
  </si>
  <si>
    <t>车辆通行费相关支出</t>
  </si>
  <si>
    <t>彩票公益金收入</t>
  </si>
  <si>
    <t>彩票公益金安排的支出</t>
  </si>
  <si>
    <t>其他各项政府性基金相关收入</t>
  </si>
  <si>
    <t>其他各项政府性基金相关支出</t>
  </si>
  <si>
    <t>2023年度澧县政府性基金转移支付表</t>
  </si>
  <si>
    <t>决算19表</t>
  </si>
  <si>
    <t>单位：万元</t>
  </si>
  <si>
    <t>政府性基金预算上级补助收入</t>
  </si>
  <si>
    <t>政府性基金预算补助下级支出</t>
  </si>
  <si>
    <t xml:space="preserve">  政府性基金转移支付支出</t>
  </si>
  <si>
    <t>政府性基金预算下级上解收入</t>
  </si>
  <si>
    <t>政府性基金预算上解上级支出</t>
  </si>
  <si>
    <t>政府性基金预算上年结余</t>
  </si>
  <si>
    <t>政府性基金预算调入资金</t>
  </si>
  <si>
    <t>政府性基金预算调出资金</t>
  </si>
  <si>
    <t xml:space="preserve">  一般公共预算调入</t>
  </si>
  <si>
    <t xml:space="preserve">  其他调入资金</t>
  </si>
  <si>
    <t>债务收入</t>
  </si>
  <si>
    <t xml:space="preserve">  地方政府债务收入</t>
  </si>
  <si>
    <t xml:space="preserve">  地方政府专项债务还本支出</t>
  </si>
  <si>
    <t xml:space="preserve">    专项债务收入</t>
  </si>
  <si>
    <t xml:space="preserve">  抗疫特别国债还本支出</t>
  </si>
  <si>
    <t>债务转贷收入</t>
  </si>
  <si>
    <t>债务转贷支出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</si>
  <si>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</si>
  <si>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</si>
  <si>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</si>
  <si>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</si>
  <si>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</si>
  <si>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政府性基金预算年终结余</t>
  </si>
  <si>
    <t>收　　入　　总　　计　</t>
  </si>
  <si>
    <t>支　　出　　总　　计　</t>
  </si>
  <si>
    <t>2023年度澧县专项债务限额和余额情况表</t>
  </si>
  <si>
    <t>决算20表</t>
  </si>
  <si>
    <t>上年末地方政府专项债务余额</t>
  </si>
  <si>
    <t>本年地方政府专项债务限额</t>
  </si>
  <si>
    <t>本年地方政府专项债务(转贷)收入</t>
  </si>
  <si>
    <t>本年地方政府专项债务还本支出</t>
  </si>
  <si>
    <t>本年地方政府专项债务付息支出</t>
  </si>
  <si>
    <t>年末地方政府专项债务余额</t>
  </si>
  <si>
    <t>2023年度澧县地方政府专项债务分项目余额情况表</t>
  </si>
  <si>
    <t>决算21表</t>
  </si>
  <si>
    <t>上年末地方政府债务余额</t>
  </si>
  <si>
    <t>本年地方政府债务(转贷)收入</t>
  </si>
  <si>
    <t>本年地方政府债务还本支出</t>
  </si>
  <si>
    <t>本年采用其他方式化解的债务本金</t>
  </si>
  <si>
    <t>年末地方政府债务余额</t>
  </si>
  <si>
    <t>政府性基金预算</t>
  </si>
  <si>
    <t>国家电影事业发展专项资金</t>
  </si>
  <si>
    <t>小型水库移民扶助基金</t>
  </si>
  <si>
    <t>国有土地使用权出让</t>
  </si>
  <si>
    <t>农业土地开发资金</t>
  </si>
  <si>
    <t>城市基础设施配套费</t>
  </si>
  <si>
    <t>污水处理费</t>
  </si>
  <si>
    <t>土地储备专项债券</t>
  </si>
  <si>
    <t>棚户区改造专项债券</t>
  </si>
  <si>
    <t>大中型水库库区基金</t>
  </si>
  <si>
    <t>国家重大水利工程建设基金</t>
  </si>
  <si>
    <t>海南省高等级公路车辆通行附加费</t>
  </si>
  <si>
    <t>政府收费公路专项债券</t>
  </si>
  <si>
    <t>车辆通行费</t>
  </si>
  <si>
    <t>其他地方自行试点项目收益专项债券</t>
  </si>
  <si>
    <t>其他政府性基金</t>
  </si>
  <si>
    <t>2023年度澧县国有资本经营预算收入决算总表</t>
  </si>
  <si>
    <t>决算22表</t>
  </si>
  <si>
    <t>利润收入</t>
  </si>
  <si>
    <t>股利、股息收入</t>
  </si>
  <si>
    <t>产权转让收入</t>
  </si>
  <si>
    <t>清算收入</t>
  </si>
  <si>
    <t>其他国有资本经营预算收入</t>
  </si>
  <si>
    <t>2023年度澧县国有资本经营预算支出决算总表</t>
  </si>
  <si>
    <t>决算23表</t>
  </si>
  <si>
    <t>解决历史遗留问题及改革成本支出</t>
  </si>
  <si>
    <t>国有企业资本金注入</t>
  </si>
  <si>
    <t>国有企业政策性补贴</t>
  </si>
  <si>
    <t>其他国有资本经营预算支出</t>
  </si>
  <si>
    <t>2023年度澧县国有资本经营预算收入决算明细表</t>
  </si>
  <si>
    <t>决算24表</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</si>
  <si>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</si>
  <si>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</si>
  <si>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</si>
  <si>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</si>
  <si>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</si>
  <si>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</si>
  <si>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</si>
  <si>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</si>
  <si>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</si>
  <si>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</si>
  <si>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</si>
  <si>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</si>
  <si>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</si>
  <si>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</si>
  <si>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</si>
  <si>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</si>
  <si>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</si>
  <si>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</si>
  <si>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</si>
  <si>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</si>
  <si>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</si>
  <si>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</si>
  <si>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</si>
  <si>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</si>
  <si>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</si>
  <si>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</si>
  <si>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</si>
  <si>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</si>
  <si>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</si>
  <si>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</si>
  <si>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</si>
  <si>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</si>
  <si>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</si>
  <si>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</si>
  <si>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</si>
  <si>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</si>
  <si>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</si>
  <si>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</si>
  <si>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</si>
  <si>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</si>
  <si>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</si>
  <si>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2023年度澧县国有资本经营预算支出决算表</t>
  </si>
  <si>
    <t>决算25表</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</si>
  <si>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</si>
  <si>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</si>
  <si>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</si>
  <si>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</si>
  <si>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</si>
  <si>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</si>
  <si>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</si>
  <si>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</si>
  <si>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</si>
  <si>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</si>
  <si>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</si>
  <si>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</si>
  <si>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</si>
  <si>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</si>
  <si>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</si>
  <si>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</si>
  <si>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</si>
  <si>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</si>
  <si>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</si>
  <si>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国有企业政策性补贴(款)</t>
  </si>
  <si>
    <t xml:space="preserve">  国有企业政策性补贴(项)</t>
  </si>
  <si>
    <t>其他国有资本经营预算支出(款)</t>
  </si>
  <si>
    <t xml:space="preserve">  其他国有资本经营预算支出(项)</t>
  </si>
  <si>
    <t>2023年度澧县本级国有资本经营预算支出决算表</t>
  </si>
  <si>
    <t>决算26表</t>
  </si>
  <si>
    <t>国有资本经营预算支出</t>
  </si>
  <si>
    <t>2023年度澧县国有资本经营对下安排转移支付情况表</t>
  </si>
  <si>
    <t>决算27表</t>
  </si>
  <si>
    <t>国有资本经营对下安排转移支付</t>
  </si>
  <si>
    <t>0</t>
  </si>
  <si>
    <t>2023年度澧县社会保险基金预算收入决算表</t>
  </si>
  <si>
    <t>决算28表</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</si>
  <si>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</si>
  <si>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</si>
  <si>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</si>
  <si>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</si>
  <si>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</si>
  <si>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</si>
  <si>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</si>
  <si>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</si>
  <si>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</si>
  <si>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</si>
  <si>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</si>
  <si>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</si>
  <si>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</si>
  <si>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</si>
  <si>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</si>
  <si>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</si>
  <si>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2023年度澧县社会保险基金预算支出决算表</t>
  </si>
  <si>
    <t>决算29表</t>
  </si>
  <si>
    <t>一、支出</t>
  </si>
  <si>
    <t xml:space="preserve">   其中:社会保险待遇支出</t>
  </si>
  <si>
    <t xml:space="preserve">        转移支出</t>
  </si>
  <si>
    <t xml:space="preserve">        其他支出</t>
  </si>
  <si>
    <t xml:space="preserve">        全国统筹调剂资金支出</t>
  </si>
  <si>
    <t>二、本年收支结余</t>
  </si>
  <si>
    <t>三、年末滚存结余</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</si>
</sst>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2"/>
      <name val="宋体"/>
      <charset val="134"/>
    </font>
    <font>
      <b/>
      <sz val="18"/>
      <name val="宋体"/>
      <charset val="134"/>
    </font>
    <font>
      <sz val="10"/>
      <name val="宋体"/>
      <charset val="134"/>
    </font>
    <font>
      <b/>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4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FFFF00"/>
        <bgColor indexed="64"/>
      </patternFill>
    </fill>
    <fill>
      <patternFill patternType="solid">
        <fgColor indexed="9"/>
        <bgColor indexed="64"/>
      </patternFill>
    </fill>
    <fill>
      <patternFill patternType="solid">
        <fgColor indexed="24"/>
        <bgColor indexed="64"/>
      </patternFill>
    </fill>
    <fill>
      <patternFill patternType="solid">
        <fgColor indexed="44"/>
        <bgColor indexed="64"/>
      </patternFill>
    </fill>
    <fill>
      <patternFill patternType="mediumGray">
        <fgColor indexed="9"/>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1">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8" fillId="0" borderId="0" applyFont="0" applyFill="0" applyBorder="0" applyAlignment="0" applyProtection="0">
      <alignment vertical="center"/>
    </xf>
    <xf numFmtId="0" fontId="4" fillId="32" borderId="0" applyNumberFormat="0" applyBorder="0" applyAlignment="0" applyProtection="0">
      <alignment vertical="center"/>
    </xf>
    <xf numFmtId="0" fontId="20" fillId="29" borderId="19"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4" fillId="12" borderId="0" applyNumberFormat="0" applyBorder="0" applyAlignment="0" applyProtection="0">
      <alignment vertical="center"/>
    </xf>
    <xf numFmtId="0" fontId="12" fillId="16" borderId="0" applyNumberFormat="0" applyBorder="0" applyAlignment="0" applyProtection="0">
      <alignment vertical="center"/>
    </xf>
    <xf numFmtId="43" fontId="8" fillId="0" borderId="0" applyFont="0" applyFill="0" applyBorder="0" applyAlignment="0" applyProtection="0">
      <alignment vertical="center"/>
    </xf>
    <xf numFmtId="0" fontId="13" fillId="35" borderId="0" applyNumberFormat="0" applyBorder="0" applyAlignment="0" applyProtection="0">
      <alignment vertical="center"/>
    </xf>
    <xf numFmtId="0" fontId="18" fillId="0" borderId="0" applyNumberFormat="0" applyFill="0" applyBorder="0" applyAlignment="0" applyProtection="0">
      <alignment vertical="center"/>
    </xf>
    <xf numFmtId="9" fontId="8" fillId="0" borderId="0" applyFont="0" applyFill="0" applyBorder="0" applyAlignment="0" applyProtection="0">
      <alignment vertical="center"/>
    </xf>
    <xf numFmtId="0" fontId="11" fillId="0" borderId="0" applyNumberFormat="0" applyFill="0" applyBorder="0" applyAlignment="0" applyProtection="0">
      <alignment vertical="center"/>
    </xf>
    <xf numFmtId="0" fontId="8" fillId="21" borderId="16" applyNumberFormat="0" applyFont="0" applyAlignment="0" applyProtection="0">
      <alignment vertical="center"/>
    </xf>
    <xf numFmtId="0" fontId="13" fillId="28"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14" applyNumberFormat="0" applyFill="0" applyAlignment="0" applyProtection="0">
      <alignment vertical="center"/>
    </xf>
    <xf numFmtId="0" fontId="6" fillId="0" borderId="14" applyNumberFormat="0" applyFill="0" applyAlignment="0" applyProtection="0">
      <alignment vertical="center"/>
    </xf>
    <xf numFmtId="0" fontId="13" fillId="34" borderId="0" applyNumberFormat="0" applyBorder="0" applyAlignment="0" applyProtection="0">
      <alignment vertical="center"/>
    </xf>
    <xf numFmtId="0" fontId="10" fillId="0" borderId="18" applyNumberFormat="0" applyFill="0" applyAlignment="0" applyProtection="0">
      <alignment vertical="center"/>
    </xf>
    <xf numFmtId="0" fontId="13" fillId="27" borderId="0" applyNumberFormat="0" applyBorder="0" applyAlignment="0" applyProtection="0">
      <alignment vertical="center"/>
    </xf>
    <xf numFmtId="0" fontId="14" fillId="20" borderId="15" applyNumberFormat="0" applyAlignment="0" applyProtection="0">
      <alignment vertical="center"/>
    </xf>
    <xf numFmtId="0" fontId="21" fillId="20" borderId="19" applyNumberFormat="0" applyAlignment="0" applyProtection="0">
      <alignment vertical="center"/>
    </xf>
    <xf numFmtId="0" fontId="5" fillId="11" borderId="13" applyNumberFormat="0" applyAlignment="0" applyProtection="0">
      <alignment vertical="center"/>
    </xf>
    <xf numFmtId="0" fontId="4" fillId="39" borderId="0" applyNumberFormat="0" applyBorder="0" applyAlignment="0" applyProtection="0">
      <alignment vertical="center"/>
    </xf>
    <xf numFmtId="0" fontId="13" fillId="24" borderId="0" applyNumberFormat="0" applyBorder="0" applyAlignment="0" applyProtection="0">
      <alignment vertical="center"/>
    </xf>
    <xf numFmtId="0" fontId="22" fillId="0" borderId="20" applyNumberFormat="0" applyFill="0" applyAlignment="0" applyProtection="0">
      <alignment vertical="center"/>
    </xf>
    <xf numFmtId="0" fontId="16" fillId="0" borderId="17" applyNumberFormat="0" applyFill="0" applyAlignment="0" applyProtection="0">
      <alignment vertical="center"/>
    </xf>
    <xf numFmtId="0" fontId="23" fillId="38" borderId="0" applyNumberFormat="0" applyBorder="0" applyAlignment="0" applyProtection="0">
      <alignment vertical="center"/>
    </xf>
    <xf numFmtId="0" fontId="19" fillId="26" borderId="0" applyNumberFormat="0" applyBorder="0" applyAlignment="0" applyProtection="0">
      <alignment vertical="center"/>
    </xf>
    <xf numFmtId="0" fontId="4" fillId="31" borderId="0" applyNumberFormat="0" applyBorder="0" applyAlignment="0" applyProtection="0">
      <alignment vertical="center"/>
    </xf>
    <xf numFmtId="0" fontId="13" fillId="19" borderId="0" applyNumberFormat="0" applyBorder="0" applyAlignment="0" applyProtection="0">
      <alignment vertical="center"/>
    </xf>
    <xf numFmtId="0" fontId="4" fillId="30" borderId="0" applyNumberFormat="0" applyBorder="0" applyAlignment="0" applyProtection="0">
      <alignment vertical="center"/>
    </xf>
    <xf numFmtId="0" fontId="4" fillId="10" borderId="0" applyNumberFormat="0" applyBorder="0" applyAlignment="0" applyProtection="0">
      <alignment vertical="center"/>
    </xf>
    <xf numFmtId="0" fontId="4" fillId="37" borderId="0" applyNumberFormat="0" applyBorder="0" applyAlignment="0" applyProtection="0">
      <alignment vertical="center"/>
    </xf>
    <xf numFmtId="0" fontId="4" fillId="15" borderId="0" applyNumberFormat="0" applyBorder="0" applyAlignment="0" applyProtection="0">
      <alignment vertical="center"/>
    </xf>
    <xf numFmtId="0" fontId="13" fillId="18" borderId="0" applyNumberFormat="0" applyBorder="0" applyAlignment="0" applyProtection="0">
      <alignment vertical="center"/>
    </xf>
    <xf numFmtId="0" fontId="13" fillId="23" borderId="0" applyNumberFormat="0" applyBorder="0" applyAlignment="0" applyProtection="0">
      <alignment vertical="center"/>
    </xf>
    <xf numFmtId="0" fontId="4" fillId="36" borderId="0" applyNumberFormat="0" applyBorder="0" applyAlignment="0" applyProtection="0">
      <alignment vertical="center"/>
    </xf>
    <xf numFmtId="0" fontId="4" fillId="14" borderId="0" applyNumberFormat="0" applyBorder="0" applyAlignment="0" applyProtection="0">
      <alignment vertical="center"/>
    </xf>
    <xf numFmtId="0" fontId="13" fillId="17" borderId="0" applyNumberFormat="0" applyBorder="0" applyAlignment="0" applyProtection="0">
      <alignment vertical="center"/>
    </xf>
    <xf numFmtId="0" fontId="4" fillId="9" borderId="0" applyNumberFormat="0" applyBorder="0" applyAlignment="0" applyProtection="0">
      <alignment vertical="center"/>
    </xf>
    <xf numFmtId="0" fontId="13" fillId="33" borderId="0" applyNumberFormat="0" applyBorder="0" applyAlignment="0" applyProtection="0">
      <alignment vertical="center"/>
    </xf>
    <xf numFmtId="0" fontId="13" fillId="22" borderId="0" applyNumberFormat="0" applyBorder="0" applyAlignment="0" applyProtection="0">
      <alignment vertical="center"/>
    </xf>
    <xf numFmtId="0" fontId="4" fillId="13" borderId="0" applyNumberFormat="0" applyBorder="0" applyAlignment="0" applyProtection="0">
      <alignment vertical="center"/>
    </xf>
    <xf numFmtId="0" fontId="13" fillId="25" borderId="0" applyNumberFormat="0" applyBorder="0" applyAlignment="0" applyProtection="0">
      <alignment vertical="center"/>
    </xf>
  </cellStyleXfs>
  <cellXfs count="63">
    <xf numFmtId="0" fontId="0" fillId="0" borderId="0" xfId="0"/>
    <xf numFmtId="0" fontId="0" fillId="0" borderId="0" xfId="0" applyFont="1"/>
    <xf numFmtId="0" fontId="1" fillId="0" borderId="0" xfId="0" applyNumberFormat="1" applyFont="1" applyFill="1" applyAlignment="1" applyProtection="1">
      <alignment horizontal="center" vertical="center"/>
    </xf>
    <xf numFmtId="0" fontId="2" fillId="0" borderId="0" xfId="0" applyNumberFormat="1" applyFont="1" applyFill="1" applyAlignment="1" applyProtection="1">
      <alignment horizontal="right" vertical="center"/>
    </xf>
    <xf numFmtId="0" fontId="2" fillId="0" borderId="1" xfId="0" applyNumberFormat="1" applyFont="1" applyFill="1" applyBorder="1" applyAlignment="1" applyProtection="1">
      <alignment horizontal="right" vertical="center"/>
    </xf>
    <xf numFmtId="0" fontId="2" fillId="2" borderId="2" xfId="0" applyNumberFormat="1" applyFont="1" applyFill="1" applyBorder="1" applyAlignment="1" applyProtection="1">
      <alignment horizontal="center" vertical="center"/>
    </xf>
    <xf numFmtId="0" fontId="2" fillId="2" borderId="2"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center" vertical="center"/>
    </xf>
    <xf numFmtId="0" fontId="2" fillId="2" borderId="3"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left" vertical="center"/>
    </xf>
    <xf numFmtId="3" fontId="2" fillId="3" borderId="3" xfId="0" applyNumberFormat="1" applyFont="1" applyFill="1" applyBorder="1" applyAlignment="1" applyProtection="1">
      <alignment horizontal="right" vertical="center"/>
    </xf>
    <xf numFmtId="0" fontId="0" fillId="0" borderId="0" xfId="0" applyFill="1" applyBorder="1" applyAlignment="1"/>
    <xf numFmtId="0" fontId="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right" vertical="center"/>
    </xf>
    <xf numFmtId="0" fontId="3" fillId="2" borderId="3" xfId="0" applyNumberFormat="1" applyFont="1" applyFill="1" applyBorder="1" applyAlignment="1" applyProtection="1">
      <alignment horizontal="center" vertical="center"/>
    </xf>
    <xf numFmtId="0" fontId="2" fillId="2" borderId="3" xfId="0" applyNumberFormat="1" applyFont="1" applyFill="1" applyBorder="1" applyAlignment="1" applyProtection="1">
      <alignment vertical="center"/>
    </xf>
    <xf numFmtId="49" fontId="2" fillId="4" borderId="3" xfId="0" applyNumberFormat="1" applyFont="1" applyFill="1" applyBorder="1" applyAlignment="1" applyProtection="1">
      <alignment horizontal="right" vertical="center"/>
    </xf>
    <xf numFmtId="0" fontId="3" fillId="2" borderId="3" xfId="0" applyNumberFormat="1" applyFont="1" applyFill="1" applyBorder="1" applyAlignment="1" applyProtection="1">
      <alignment horizontal="right" vertical="center"/>
    </xf>
    <xf numFmtId="0" fontId="3" fillId="2" borderId="3" xfId="0" applyNumberFormat="1" applyFont="1" applyFill="1" applyBorder="1" applyAlignment="1" applyProtection="1">
      <alignment horizontal="left" vertical="center"/>
    </xf>
    <xf numFmtId="3" fontId="2" fillId="3" borderId="4" xfId="0" applyNumberFormat="1" applyFont="1" applyFill="1" applyBorder="1" applyAlignment="1" applyProtection="1">
      <alignment horizontal="right" vertical="center"/>
    </xf>
    <xf numFmtId="0" fontId="2" fillId="2" borderId="5" xfId="0" applyNumberFormat="1" applyFont="1" applyFill="1" applyBorder="1" applyAlignment="1" applyProtection="1">
      <alignment horizontal="left" vertical="center"/>
    </xf>
    <xf numFmtId="3" fontId="2" fillId="3" borderId="2" xfId="0" applyNumberFormat="1" applyFont="1" applyFill="1" applyBorder="1" applyAlignment="1" applyProtection="1">
      <alignment horizontal="right" vertical="center"/>
    </xf>
    <xf numFmtId="0" fontId="2" fillId="0" borderId="0" xfId="0" applyFont="1" applyAlignment="1">
      <alignment horizontal="center" vertical="center"/>
    </xf>
    <xf numFmtId="0" fontId="2"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xf>
    <xf numFmtId="0" fontId="2" fillId="5" borderId="0" xfId="0" applyNumberFormat="1" applyFont="1" applyFill="1" applyAlignment="1" applyProtection="1">
      <alignment horizontal="center" vertical="center"/>
    </xf>
    <xf numFmtId="0" fontId="0" fillId="0" borderId="0" xfId="0" applyNumberFormat="1" applyFont="1" applyFill="1" applyAlignment="1" applyProtection="1"/>
    <xf numFmtId="0" fontId="2" fillId="5" borderId="0" xfId="0" applyNumberFormat="1" applyFont="1" applyFill="1" applyAlignment="1" applyProtection="1">
      <alignment horizontal="right" vertical="center"/>
    </xf>
    <xf numFmtId="3" fontId="2" fillId="2" borderId="3" xfId="0" applyNumberFormat="1" applyFont="1" applyFill="1" applyBorder="1" applyAlignment="1" applyProtection="1">
      <alignment horizontal="right" vertical="center"/>
    </xf>
    <xf numFmtId="0" fontId="0" fillId="0" borderId="0" xfId="0" applyFont="1" applyAlignment="1"/>
    <xf numFmtId="0" fontId="3" fillId="2" borderId="3" xfId="0" applyNumberFormat="1" applyFont="1" applyFill="1" applyBorder="1" applyAlignment="1" applyProtection="1">
      <alignment horizontal="center" vertical="center" wrapText="1"/>
    </xf>
    <xf numFmtId="3" fontId="2" fillId="6" borderId="3" xfId="0" applyNumberFormat="1" applyFont="1" applyFill="1" applyBorder="1" applyAlignment="1" applyProtection="1">
      <alignment horizontal="right" vertical="center"/>
    </xf>
    <xf numFmtId="3" fontId="2" fillId="7" borderId="3" xfId="0" applyNumberFormat="1" applyFont="1" applyFill="1" applyBorder="1" applyAlignment="1" applyProtection="1">
      <alignment horizontal="right" vertical="center"/>
    </xf>
    <xf numFmtId="0" fontId="1" fillId="5" borderId="0" xfId="0" applyNumberFormat="1" applyFont="1" applyFill="1" applyAlignment="1" applyProtection="1">
      <alignment horizontal="center" vertical="center"/>
    </xf>
    <xf numFmtId="3" fontId="2" fillId="8" borderId="3" xfId="0" applyNumberFormat="1" applyFont="1" applyFill="1" applyBorder="1" applyAlignment="1" applyProtection="1">
      <alignment horizontal="right" vertical="center"/>
    </xf>
    <xf numFmtId="0" fontId="2" fillId="2" borderId="3" xfId="0" applyNumberFormat="1" applyFont="1" applyFill="1" applyBorder="1" applyAlignment="1" applyProtection="1">
      <alignment horizontal="right" vertical="center"/>
    </xf>
    <xf numFmtId="0" fontId="0" fillId="2" borderId="3" xfId="0" applyNumberFormat="1" applyFont="1" applyFill="1" applyBorder="1" applyAlignment="1" applyProtection="1"/>
    <xf numFmtId="0" fontId="0" fillId="2" borderId="0" xfId="0" applyFont="1" applyFill="1"/>
    <xf numFmtId="0" fontId="2" fillId="2" borderId="2" xfId="0" applyNumberFormat="1" applyFont="1" applyFill="1" applyBorder="1" applyAlignment="1" applyProtection="1">
      <alignment vertical="center"/>
    </xf>
    <xf numFmtId="0" fontId="2" fillId="2" borderId="4" xfId="0" applyNumberFormat="1" applyFont="1" applyFill="1" applyBorder="1" applyAlignment="1" applyProtection="1">
      <alignment horizontal="center" vertical="center"/>
    </xf>
    <xf numFmtId="0" fontId="2" fillId="2" borderId="6" xfId="0" applyNumberFormat="1" applyFont="1" applyFill="1" applyBorder="1" applyAlignment="1" applyProtection="1">
      <alignment horizontal="left" vertical="center"/>
    </xf>
    <xf numFmtId="0" fontId="0" fillId="0" borderId="0" xfId="0" applyNumberFormat="1" applyFont="1" applyFill="1" applyAlignment="1" applyProtection="1">
      <alignment vertical="center"/>
    </xf>
    <xf numFmtId="0" fontId="2" fillId="2" borderId="4" xfId="0" applyNumberFormat="1" applyFont="1" applyFill="1" applyBorder="1" applyAlignment="1" applyProtection="1">
      <alignment horizontal="left" vertical="center"/>
    </xf>
    <xf numFmtId="3" fontId="2" fillId="2" borderId="4" xfId="0" applyNumberFormat="1" applyFont="1" applyFill="1" applyBorder="1" applyAlignment="1" applyProtection="1">
      <alignment horizontal="right" vertical="center"/>
    </xf>
    <xf numFmtId="0" fontId="0" fillId="0" borderId="0" xfId="0" applyFont="1" applyAlignment="1">
      <alignment wrapText="1"/>
    </xf>
    <xf numFmtId="3" fontId="2" fillId="3" borderId="3" xfId="0" applyNumberFormat="1" applyFont="1" applyFill="1" applyBorder="1" applyAlignment="1" applyProtection="1">
      <alignment horizontal="right" vertical="center" wrapText="1"/>
    </xf>
    <xf numFmtId="3" fontId="2" fillId="2" borderId="3" xfId="0" applyNumberFormat="1" applyFont="1" applyFill="1" applyBorder="1" applyAlignment="1" applyProtection="1">
      <alignment horizontal="right" vertical="center" wrapText="1"/>
    </xf>
    <xf numFmtId="3" fontId="2" fillId="3" borderId="5" xfId="0" applyNumberFormat="1" applyFont="1" applyFill="1" applyBorder="1" applyAlignment="1" applyProtection="1">
      <alignment horizontal="right" vertical="center"/>
    </xf>
    <xf numFmtId="3" fontId="2" fillId="3" borderId="7" xfId="0" applyNumberFormat="1" applyFont="1" applyFill="1" applyBorder="1" applyAlignment="1" applyProtection="1">
      <alignment horizontal="right" vertical="center"/>
    </xf>
    <xf numFmtId="0" fontId="0" fillId="0" borderId="0" xfId="0" applyAlignment="1">
      <alignment wrapText="1"/>
    </xf>
    <xf numFmtId="0" fontId="2" fillId="0" borderId="0" xfId="0" applyFont="1" applyAlignment="1">
      <alignment vertical="center"/>
    </xf>
    <xf numFmtId="0" fontId="2" fillId="0" borderId="0" xfId="0" applyFont="1" applyFill="1" applyBorder="1" applyAlignment="1">
      <alignment horizontal="right" vertical="center"/>
    </xf>
    <xf numFmtId="0" fontId="2" fillId="0" borderId="0" xfId="0" applyFont="1" applyAlignment="1">
      <alignment horizontal="right" vertical="center"/>
    </xf>
    <xf numFmtId="0" fontId="3" fillId="2" borderId="5" xfId="0" applyNumberFormat="1" applyFont="1" applyFill="1" applyBorder="1" applyAlignment="1" applyProtection="1">
      <alignment horizontal="center" vertical="center" wrapText="1"/>
    </xf>
    <xf numFmtId="0" fontId="3" fillId="2" borderId="8" xfId="0" applyNumberFormat="1" applyFont="1" applyFill="1" applyBorder="1" applyAlignment="1" applyProtection="1">
      <alignment horizontal="center" vertical="center" wrapText="1"/>
    </xf>
    <xf numFmtId="0" fontId="3" fillId="2" borderId="7" xfId="0" applyNumberFormat="1" applyFont="1" applyFill="1" applyBorder="1" applyAlignment="1" applyProtection="1">
      <alignment horizontal="center" vertical="center" wrapText="1"/>
    </xf>
    <xf numFmtId="0" fontId="3" fillId="2" borderId="9"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horizontal="center" vertical="center" wrapText="1"/>
    </xf>
    <xf numFmtId="0" fontId="3" fillId="2" borderId="10" xfId="0" applyNumberFormat="1" applyFont="1" applyFill="1" applyBorder="1" applyAlignment="1" applyProtection="1">
      <alignment horizontal="center" vertical="center" wrapText="1"/>
    </xf>
    <xf numFmtId="0" fontId="3" fillId="2" borderId="11" xfId="0" applyNumberFormat="1" applyFont="1" applyFill="1" applyBorder="1" applyAlignment="1" applyProtection="1">
      <alignment horizontal="center" vertical="center" wrapText="1"/>
    </xf>
    <xf numFmtId="0" fontId="3" fillId="2" borderId="12" xfId="0" applyNumberFormat="1" applyFont="1" applyFill="1" applyBorder="1" applyAlignment="1" applyProtection="1">
      <alignment horizontal="center" vertical="center" wrapText="1"/>
    </xf>
    <xf numFmtId="0" fontId="3" fillId="2" borderId="3" xfId="0" applyNumberFormat="1" applyFont="1" applyFill="1" applyBorder="1" applyAlignment="1" applyProtection="1">
      <alignment vertical="center"/>
    </xf>
    <xf numFmtId="10" fontId="2" fillId="3" borderId="3" xfId="0" applyNumberFormat="1" applyFont="1" applyFill="1" applyBorder="1" applyAlignment="1" applyProtection="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externalLink" Target="externalLinks/externalLink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24635;&#20915;&#31639;\&#39044;&#31639;\2021.03.2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Y6">
            <v>0</v>
          </cell>
        </row>
        <row r="7">
          <cell r="D7">
            <v>0</v>
          </cell>
        </row>
        <row r="7">
          <cell r="P7">
            <v>0</v>
          </cell>
        </row>
        <row r="8">
          <cell r="P8">
            <v>0</v>
          </cell>
        </row>
        <row r="9">
          <cell r="P9">
            <v>0</v>
          </cell>
        </row>
        <row r="10">
          <cell r="P10">
            <v>0</v>
          </cell>
        </row>
        <row r="11">
          <cell r="P11">
            <v>0</v>
          </cell>
        </row>
        <row r="12">
          <cell r="D12">
            <v>0</v>
          </cell>
        </row>
        <row r="12">
          <cell r="P12">
            <v>0</v>
          </cell>
        </row>
        <row r="13">
          <cell r="D13">
            <v>0</v>
          </cell>
        </row>
        <row r="13">
          <cell r="P13">
            <v>0</v>
          </cell>
        </row>
        <row r="14">
          <cell r="D14">
            <v>0</v>
          </cell>
        </row>
        <row r="14">
          <cell r="P14">
            <v>0</v>
          </cell>
        </row>
        <row r="15">
          <cell r="D15">
            <v>0</v>
          </cell>
        </row>
        <row r="15">
          <cell r="P15">
            <v>0</v>
          </cell>
        </row>
        <row r="16">
          <cell r="D16">
            <v>0</v>
          </cell>
        </row>
        <row r="16">
          <cell r="P16">
            <v>0</v>
          </cell>
        </row>
        <row r="17">
          <cell r="D17">
            <v>0</v>
          </cell>
        </row>
        <row r="17">
          <cell r="P17">
            <v>0</v>
          </cell>
        </row>
        <row r="18">
          <cell r="D18">
            <v>0</v>
          </cell>
        </row>
        <row r="18">
          <cell r="P18">
            <v>0</v>
          </cell>
        </row>
        <row r="19">
          <cell r="P19">
            <v>0</v>
          </cell>
        </row>
        <row r="20">
          <cell r="P20">
            <v>0</v>
          </cell>
        </row>
        <row r="21">
          <cell r="P21">
            <v>0</v>
          </cell>
        </row>
        <row r="22">
          <cell r="P22">
            <v>0</v>
          </cell>
        </row>
        <row r="23">
          <cell r="P23">
            <v>0</v>
          </cell>
        </row>
        <row r="24">
          <cell r="P24">
            <v>0</v>
          </cell>
        </row>
        <row r="25">
          <cell r="P25">
            <v>0</v>
          </cell>
        </row>
        <row r="26">
          <cell r="P26">
            <v>0</v>
          </cell>
        </row>
        <row r="27">
          <cell r="P27">
            <v>0</v>
          </cell>
        </row>
        <row r="28">
          <cell r="P28">
            <v>0</v>
          </cell>
        </row>
        <row r="31">
          <cell r="P31">
            <v>0</v>
          </cell>
        </row>
        <row r="32">
          <cell r="P32">
            <v>0</v>
          </cell>
        </row>
        <row r="33">
          <cell r="P33">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C8ECC8"/>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showGridLines="0" showZeros="0" workbookViewId="0">
      <selection activeCell="A1" sqref="A1:B1"/>
    </sheetView>
  </sheetViews>
  <sheetFormatPr defaultColWidth="9.125" defaultRowHeight="14.25" outlineLevelCol="1"/>
  <cols>
    <col min="1" max="1" width="41.875" style="1" customWidth="1"/>
    <col min="2" max="2" width="36.25" style="1" customWidth="1"/>
  </cols>
  <sheetData>
    <row r="1" s="1" customFormat="1" ht="33.95" customHeight="1" spans="1:2">
      <c r="A1" s="2" t="s">
        <v>0</v>
      </c>
      <c r="B1" s="2"/>
    </row>
    <row r="2" s="1" customFormat="1" ht="17.1" customHeight="1" spans="1:2">
      <c r="A2" s="3" t="s">
        <v>1</v>
      </c>
      <c r="B2" s="3"/>
    </row>
    <row r="3" s="1" customFormat="1" ht="17.1" customHeight="1" spans="1:2">
      <c r="A3" s="3" t="s">
        <v>2</v>
      </c>
      <c r="B3" s="3"/>
    </row>
    <row r="4" s="1" customFormat="1" ht="18.75" customHeight="1" spans="1:2">
      <c r="A4" s="7" t="s">
        <v>3</v>
      </c>
      <c r="B4" s="7" t="s">
        <v>4</v>
      </c>
    </row>
    <row r="5" s="1" customFormat="1" ht="17.1" customHeight="1" spans="1:2">
      <c r="A5" s="9" t="s">
        <v>5</v>
      </c>
      <c r="B5" s="10">
        <v>58208</v>
      </c>
    </row>
    <row r="6" s="1" customFormat="1" ht="17.1" customHeight="1" spans="1:2">
      <c r="A6" s="9" t="s">
        <v>6</v>
      </c>
      <c r="B6" s="10">
        <v>23381</v>
      </c>
    </row>
    <row r="7" s="1" customFormat="1" ht="17.1" customHeight="1" spans="1:2">
      <c r="A7" s="9" t="s">
        <v>7</v>
      </c>
      <c r="B7" s="10">
        <v>6339</v>
      </c>
    </row>
    <row r="8" s="1" customFormat="1" ht="17.1" customHeight="1" spans="1:2">
      <c r="A8" s="9" t="s">
        <v>8</v>
      </c>
      <c r="B8" s="10">
        <v>1461</v>
      </c>
    </row>
    <row r="9" s="1" customFormat="1" ht="17.1" customHeight="1" spans="1:2">
      <c r="A9" s="9" t="s">
        <v>9</v>
      </c>
      <c r="B9" s="10">
        <v>822</v>
      </c>
    </row>
    <row r="10" s="1" customFormat="1" ht="17.1" customHeight="1" spans="1:2">
      <c r="A10" s="9" t="s">
        <v>10</v>
      </c>
      <c r="B10" s="10">
        <v>2761</v>
      </c>
    </row>
    <row r="11" s="1" customFormat="1" ht="17.1" customHeight="1" spans="1:2">
      <c r="A11" s="9" t="s">
        <v>11</v>
      </c>
      <c r="B11" s="10">
        <v>4689</v>
      </c>
    </row>
    <row r="12" s="1" customFormat="1" ht="17.1" customHeight="1" spans="1:2">
      <c r="A12" s="9" t="s">
        <v>12</v>
      </c>
      <c r="B12" s="10">
        <v>1357</v>
      </c>
    </row>
    <row r="13" s="1" customFormat="1" ht="17.1" customHeight="1" spans="1:2">
      <c r="A13" s="9" t="s">
        <v>13</v>
      </c>
      <c r="B13" s="10">
        <v>1336</v>
      </c>
    </row>
    <row r="14" s="1" customFormat="1" ht="17.1" customHeight="1" spans="1:2">
      <c r="A14" s="9" t="s">
        <v>14</v>
      </c>
      <c r="B14" s="10">
        <v>13013</v>
      </c>
    </row>
    <row r="15" s="1" customFormat="1" ht="17.1" customHeight="1" spans="1:2">
      <c r="A15" s="9" t="s">
        <v>15</v>
      </c>
      <c r="B15" s="10">
        <v>2142</v>
      </c>
    </row>
    <row r="16" s="1" customFormat="1" ht="17.1" customHeight="1" spans="1:2">
      <c r="A16" s="9" t="s">
        <v>16</v>
      </c>
      <c r="B16" s="10">
        <v>500</v>
      </c>
    </row>
    <row r="17" s="1" customFormat="1" ht="17.1" customHeight="1" spans="1:2">
      <c r="A17" s="9" t="s">
        <v>17</v>
      </c>
      <c r="B17" s="10">
        <v>334</v>
      </c>
    </row>
    <row r="18" s="1" customFormat="1" ht="17.1" customHeight="1" spans="1:2">
      <c r="A18" s="9" t="s">
        <v>18</v>
      </c>
      <c r="B18" s="10">
        <v>0</v>
      </c>
    </row>
    <row r="19" s="1" customFormat="1" ht="18.75" customHeight="1" spans="1:2">
      <c r="A19" s="9" t="s">
        <v>19</v>
      </c>
      <c r="B19" s="10">
        <v>72</v>
      </c>
    </row>
    <row r="20" s="1" customFormat="1" ht="17.1" customHeight="1" spans="1:2">
      <c r="A20" s="9" t="s">
        <v>20</v>
      </c>
      <c r="B20" s="10">
        <v>1</v>
      </c>
    </row>
    <row r="21" s="1" customFormat="1" ht="17.1" customHeight="1" spans="1:2">
      <c r="A21" s="9" t="s">
        <v>21</v>
      </c>
      <c r="B21" s="10">
        <v>87822</v>
      </c>
    </row>
    <row r="22" s="1" customFormat="1" ht="17.1" customHeight="1" spans="1:2">
      <c r="A22" s="9" t="s">
        <v>22</v>
      </c>
      <c r="B22" s="10">
        <v>6006</v>
      </c>
    </row>
    <row r="23" s="1" customFormat="1" ht="17.1" customHeight="1" spans="1:2">
      <c r="A23" s="9" t="s">
        <v>23</v>
      </c>
      <c r="B23" s="10">
        <v>8564</v>
      </c>
    </row>
    <row r="24" s="1" customFormat="1" ht="17.1" customHeight="1" spans="1:2">
      <c r="A24" s="9" t="s">
        <v>24</v>
      </c>
      <c r="B24" s="10">
        <v>22800</v>
      </c>
    </row>
    <row r="25" s="1" customFormat="1" ht="17.1" customHeight="1" spans="1:2">
      <c r="A25" s="9" t="s">
        <v>25</v>
      </c>
      <c r="B25" s="10">
        <v>0</v>
      </c>
    </row>
    <row r="26" s="1" customFormat="1" ht="17.1" customHeight="1" spans="1:2">
      <c r="A26" s="9" t="s">
        <v>26</v>
      </c>
      <c r="B26" s="10">
        <v>49770</v>
      </c>
    </row>
    <row r="27" s="1" customFormat="1" ht="17.1" customHeight="1" spans="1:2">
      <c r="A27" s="9" t="s">
        <v>27</v>
      </c>
      <c r="B27" s="10">
        <v>682</v>
      </c>
    </row>
    <row r="28" s="1" customFormat="1" ht="17.1" customHeight="1" spans="1:2">
      <c r="A28" s="36"/>
      <c r="B28" s="28"/>
    </row>
    <row r="29" s="1" customFormat="1" ht="17.1" customHeight="1" spans="1:2">
      <c r="A29" s="36"/>
      <c r="B29" s="28"/>
    </row>
    <row r="30" s="1" customFormat="1" ht="17.1" customHeight="1" spans="1:2">
      <c r="A30" s="9"/>
      <c r="B30" s="28"/>
    </row>
    <row r="31" s="1" customFormat="1" ht="17.1" customHeight="1" spans="1:2">
      <c r="A31" s="7" t="s">
        <v>28</v>
      </c>
      <c r="B31" s="10">
        <v>146030</v>
      </c>
    </row>
    <row r="32" s="1" customFormat="1" ht="15.6" customHeight="1"/>
  </sheetData>
  <mergeCells count="3">
    <mergeCell ref="A1:B1"/>
    <mergeCell ref="A2:B2"/>
    <mergeCell ref="A3:B3"/>
  </mergeCells>
  <printOptions horizontalCentered="1" verticalCentered="1" gridLines="1"/>
  <pageMargins left="0.156944444444444" right="0.354166666666667" top="0.196527777777778" bottom="0.156944444444444" header="0.196527777777778" footer="0.156944444444444"/>
  <pageSetup paperSize="9" orientation="landscape" blackAndWhit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1"/>
  <sheetViews>
    <sheetView showGridLines="0" showZeros="0" topLeftCell="A6" workbookViewId="0">
      <selection activeCell="D25" sqref="D25"/>
    </sheetView>
  </sheetViews>
  <sheetFormatPr defaultColWidth="9.125" defaultRowHeight="14.25" outlineLevelCol="5"/>
  <cols>
    <col min="1" max="1" width="35.75" style="1" customWidth="1"/>
    <col min="2" max="2" width="18.375" style="1" customWidth="1"/>
    <col min="3" max="3" width="35.625" style="1" customWidth="1"/>
    <col min="4" max="4" width="22.375" style="1" customWidth="1"/>
    <col min="5" max="9" width="9.125" style="1" hidden="1" customWidth="1"/>
    <col min="257" max="257" width="35.75" customWidth="1"/>
    <col min="258" max="258" width="18.375" customWidth="1"/>
    <col min="259" max="259" width="35.625" customWidth="1"/>
    <col min="260" max="260" width="22.375" customWidth="1"/>
    <col min="261" max="265" width="9.125" hidden="1" customWidth="1"/>
    <col min="513" max="513" width="35.75" customWidth="1"/>
    <col min="514" max="514" width="18.375" customWidth="1"/>
    <col min="515" max="515" width="35.625" customWidth="1"/>
    <col min="516" max="516" width="22.375" customWidth="1"/>
    <col min="517" max="521" width="9.125" hidden="1" customWidth="1"/>
    <col min="769" max="769" width="35.75" customWidth="1"/>
    <col min="770" max="770" width="18.375" customWidth="1"/>
    <col min="771" max="771" width="35.625" customWidth="1"/>
    <col min="772" max="772" width="22.375" customWidth="1"/>
    <col min="773" max="777" width="9.125" hidden="1" customWidth="1"/>
    <col min="1025" max="1025" width="35.75" customWidth="1"/>
    <col min="1026" max="1026" width="18.375" customWidth="1"/>
    <col min="1027" max="1027" width="35.625" customWidth="1"/>
    <col min="1028" max="1028" width="22.375" customWidth="1"/>
    <col min="1029" max="1033" width="9.125" hidden="1" customWidth="1"/>
    <col min="1281" max="1281" width="35.75" customWidth="1"/>
    <col min="1282" max="1282" width="18.375" customWidth="1"/>
    <col min="1283" max="1283" width="35.625" customWidth="1"/>
    <col min="1284" max="1284" width="22.375" customWidth="1"/>
    <col min="1285" max="1289" width="9.125" hidden="1" customWidth="1"/>
    <col min="1537" max="1537" width="35.75" customWidth="1"/>
    <col min="1538" max="1538" width="18.375" customWidth="1"/>
    <col min="1539" max="1539" width="35.625" customWidth="1"/>
    <col min="1540" max="1540" width="22.375" customWidth="1"/>
    <col min="1541" max="1545" width="9.125" hidden="1" customWidth="1"/>
    <col min="1793" max="1793" width="35.75" customWidth="1"/>
    <col min="1794" max="1794" width="18.375" customWidth="1"/>
    <col min="1795" max="1795" width="35.625" customWidth="1"/>
    <col min="1796" max="1796" width="22.375" customWidth="1"/>
    <col min="1797" max="1801" width="9.125" hidden="1" customWidth="1"/>
    <col min="2049" max="2049" width="35.75" customWidth="1"/>
    <col min="2050" max="2050" width="18.375" customWidth="1"/>
    <col min="2051" max="2051" width="35.625" customWidth="1"/>
    <col min="2052" max="2052" width="22.375" customWidth="1"/>
    <col min="2053" max="2057" width="9.125" hidden="1" customWidth="1"/>
    <col min="2305" max="2305" width="35.75" customWidth="1"/>
    <col min="2306" max="2306" width="18.375" customWidth="1"/>
    <col min="2307" max="2307" width="35.625" customWidth="1"/>
    <col min="2308" max="2308" width="22.375" customWidth="1"/>
    <col min="2309" max="2313" width="9.125" hidden="1" customWidth="1"/>
    <col min="2561" max="2561" width="35.75" customWidth="1"/>
    <col min="2562" max="2562" width="18.375" customWidth="1"/>
    <col min="2563" max="2563" width="35.625" customWidth="1"/>
    <col min="2564" max="2564" width="22.375" customWidth="1"/>
    <col min="2565" max="2569" width="9.125" hidden="1" customWidth="1"/>
    <col min="2817" max="2817" width="35.75" customWidth="1"/>
    <col min="2818" max="2818" width="18.375" customWidth="1"/>
    <col min="2819" max="2819" width="35.625" customWidth="1"/>
    <col min="2820" max="2820" width="22.375" customWidth="1"/>
    <col min="2821" max="2825" width="9.125" hidden="1" customWidth="1"/>
    <col min="3073" max="3073" width="35.75" customWidth="1"/>
    <col min="3074" max="3074" width="18.375" customWidth="1"/>
    <col min="3075" max="3075" width="35.625" customWidth="1"/>
    <col min="3076" max="3076" width="22.375" customWidth="1"/>
    <col min="3077" max="3081" width="9.125" hidden="1" customWidth="1"/>
    <col min="3329" max="3329" width="35.75" customWidth="1"/>
    <col min="3330" max="3330" width="18.375" customWidth="1"/>
    <col min="3331" max="3331" width="35.625" customWidth="1"/>
    <col min="3332" max="3332" width="22.375" customWidth="1"/>
    <col min="3333" max="3337" width="9.125" hidden="1" customWidth="1"/>
    <col min="3585" max="3585" width="35.75" customWidth="1"/>
    <col min="3586" max="3586" width="18.375" customWidth="1"/>
    <col min="3587" max="3587" width="35.625" customWidth="1"/>
    <col min="3588" max="3588" width="22.375" customWidth="1"/>
    <col min="3589" max="3593" width="9.125" hidden="1" customWidth="1"/>
    <col min="3841" max="3841" width="35.75" customWidth="1"/>
    <col min="3842" max="3842" width="18.375" customWidth="1"/>
    <col min="3843" max="3843" width="35.625" customWidth="1"/>
    <col min="3844" max="3844" width="22.375" customWidth="1"/>
    <col min="3845" max="3849" width="9.125" hidden="1" customWidth="1"/>
    <col min="4097" max="4097" width="35.75" customWidth="1"/>
    <col min="4098" max="4098" width="18.375" customWidth="1"/>
    <col min="4099" max="4099" width="35.625" customWidth="1"/>
    <col min="4100" max="4100" width="22.375" customWidth="1"/>
    <col min="4101" max="4105" width="9.125" hidden="1" customWidth="1"/>
    <col min="4353" max="4353" width="35.75" customWidth="1"/>
    <col min="4354" max="4354" width="18.375" customWidth="1"/>
    <col min="4355" max="4355" width="35.625" customWidth="1"/>
    <col min="4356" max="4356" width="22.375" customWidth="1"/>
    <col min="4357" max="4361" width="9.125" hidden="1" customWidth="1"/>
    <col min="4609" max="4609" width="35.75" customWidth="1"/>
    <col min="4610" max="4610" width="18.375" customWidth="1"/>
    <col min="4611" max="4611" width="35.625" customWidth="1"/>
    <col min="4612" max="4612" width="22.375" customWidth="1"/>
    <col min="4613" max="4617" width="9.125" hidden="1" customWidth="1"/>
    <col min="4865" max="4865" width="35.75" customWidth="1"/>
    <col min="4866" max="4866" width="18.375" customWidth="1"/>
    <col min="4867" max="4867" width="35.625" customWidth="1"/>
    <col min="4868" max="4868" width="22.375" customWidth="1"/>
    <col min="4869" max="4873" width="9.125" hidden="1" customWidth="1"/>
    <col min="5121" max="5121" width="35.75" customWidth="1"/>
    <col min="5122" max="5122" width="18.375" customWidth="1"/>
    <col min="5123" max="5123" width="35.625" customWidth="1"/>
    <col min="5124" max="5124" width="22.375" customWidth="1"/>
    <col min="5125" max="5129" width="9.125" hidden="1" customWidth="1"/>
    <col min="5377" max="5377" width="35.75" customWidth="1"/>
    <col min="5378" max="5378" width="18.375" customWidth="1"/>
    <col min="5379" max="5379" width="35.625" customWidth="1"/>
    <col min="5380" max="5380" width="22.375" customWidth="1"/>
    <col min="5381" max="5385" width="9.125" hidden="1" customWidth="1"/>
    <col min="5633" max="5633" width="35.75" customWidth="1"/>
    <col min="5634" max="5634" width="18.375" customWidth="1"/>
    <col min="5635" max="5635" width="35.625" customWidth="1"/>
    <col min="5636" max="5636" width="22.375" customWidth="1"/>
    <col min="5637" max="5641" width="9.125" hidden="1" customWidth="1"/>
    <col min="5889" max="5889" width="35.75" customWidth="1"/>
    <col min="5890" max="5890" width="18.375" customWidth="1"/>
    <col min="5891" max="5891" width="35.625" customWidth="1"/>
    <col min="5892" max="5892" width="22.375" customWidth="1"/>
    <col min="5893" max="5897" width="9.125" hidden="1" customWidth="1"/>
    <col min="6145" max="6145" width="35.75" customWidth="1"/>
    <col min="6146" max="6146" width="18.375" customWidth="1"/>
    <col min="6147" max="6147" width="35.625" customWidth="1"/>
    <col min="6148" max="6148" width="22.375" customWidth="1"/>
    <col min="6149" max="6153" width="9.125" hidden="1" customWidth="1"/>
    <col min="6401" max="6401" width="35.75" customWidth="1"/>
    <col min="6402" max="6402" width="18.375" customWidth="1"/>
    <col min="6403" max="6403" width="35.625" customWidth="1"/>
    <col min="6404" max="6404" width="22.375" customWidth="1"/>
    <col min="6405" max="6409" width="9.125" hidden="1" customWidth="1"/>
    <col min="6657" max="6657" width="35.75" customWidth="1"/>
    <col min="6658" max="6658" width="18.375" customWidth="1"/>
    <col min="6659" max="6659" width="35.625" customWidth="1"/>
    <col min="6660" max="6660" width="22.375" customWidth="1"/>
    <col min="6661" max="6665" width="9.125" hidden="1" customWidth="1"/>
    <col min="6913" max="6913" width="35.75" customWidth="1"/>
    <col min="6914" max="6914" width="18.375" customWidth="1"/>
    <col min="6915" max="6915" width="35.625" customWidth="1"/>
    <col min="6916" max="6916" width="22.375" customWidth="1"/>
    <col min="6917" max="6921" width="9.125" hidden="1" customWidth="1"/>
    <col min="7169" max="7169" width="35.75" customWidth="1"/>
    <col min="7170" max="7170" width="18.375" customWidth="1"/>
    <col min="7171" max="7171" width="35.625" customWidth="1"/>
    <col min="7172" max="7172" width="22.375" customWidth="1"/>
    <col min="7173" max="7177" width="9.125" hidden="1" customWidth="1"/>
    <col min="7425" max="7425" width="35.75" customWidth="1"/>
    <col min="7426" max="7426" width="18.375" customWidth="1"/>
    <col min="7427" max="7427" width="35.625" customWidth="1"/>
    <col min="7428" max="7428" width="22.375" customWidth="1"/>
    <col min="7429" max="7433" width="9.125" hidden="1" customWidth="1"/>
    <col min="7681" max="7681" width="35.75" customWidth="1"/>
    <col min="7682" max="7682" width="18.375" customWidth="1"/>
    <col min="7683" max="7683" width="35.625" customWidth="1"/>
    <col min="7684" max="7684" width="22.375" customWidth="1"/>
    <col min="7685" max="7689" width="9.125" hidden="1" customWidth="1"/>
    <col min="7937" max="7937" width="35.75" customWidth="1"/>
    <col min="7938" max="7938" width="18.375" customWidth="1"/>
    <col min="7939" max="7939" width="35.625" customWidth="1"/>
    <col min="7940" max="7940" width="22.375" customWidth="1"/>
    <col min="7941" max="7945" width="9.125" hidden="1" customWidth="1"/>
    <col min="8193" max="8193" width="35.75" customWidth="1"/>
    <col min="8194" max="8194" width="18.375" customWidth="1"/>
    <col min="8195" max="8195" width="35.625" customWidth="1"/>
    <col min="8196" max="8196" width="22.375" customWidth="1"/>
    <col min="8197" max="8201" width="9.125" hidden="1" customWidth="1"/>
    <col min="8449" max="8449" width="35.75" customWidth="1"/>
    <col min="8450" max="8450" width="18.375" customWidth="1"/>
    <col min="8451" max="8451" width="35.625" customWidth="1"/>
    <col min="8452" max="8452" width="22.375" customWidth="1"/>
    <col min="8453" max="8457" width="9.125" hidden="1" customWidth="1"/>
    <col min="8705" max="8705" width="35.75" customWidth="1"/>
    <col min="8706" max="8706" width="18.375" customWidth="1"/>
    <col min="8707" max="8707" width="35.625" customWidth="1"/>
    <col min="8708" max="8708" width="22.375" customWidth="1"/>
    <col min="8709" max="8713" width="9.125" hidden="1" customWidth="1"/>
    <col min="8961" max="8961" width="35.75" customWidth="1"/>
    <col min="8962" max="8962" width="18.375" customWidth="1"/>
    <col min="8963" max="8963" width="35.625" customWidth="1"/>
    <col min="8964" max="8964" width="22.375" customWidth="1"/>
    <col min="8965" max="8969" width="9.125" hidden="1" customWidth="1"/>
    <col min="9217" max="9217" width="35.75" customWidth="1"/>
    <col min="9218" max="9218" width="18.375" customWidth="1"/>
    <col min="9219" max="9219" width="35.625" customWidth="1"/>
    <col min="9220" max="9220" width="22.375" customWidth="1"/>
    <col min="9221" max="9225" width="9.125" hidden="1" customWidth="1"/>
    <col min="9473" max="9473" width="35.75" customWidth="1"/>
    <col min="9474" max="9474" width="18.375" customWidth="1"/>
    <col min="9475" max="9475" width="35.625" customWidth="1"/>
    <col min="9476" max="9476" width="22.375" customWidth="1"/>
    <col min="9477" max="9481" width="9.125" hidden="1" customWidth="1"/>
    <col min="9729" max="9729" width="35.75" customWidth="1"/>
    <col min="9730" max="9730" width="18.375" customWidth="1"/>
    <col min="9731" max="9731" width="35.625" customWidth="1"/>
    <col min="9732" max="9732" width="22.375" customWidth="1"/>
    <col min="9733" max="9737" width="9.125" hidden="1" customWidth="1"/>
    <col min="9985" max="9985" width="35.75" customWidth="1"/>
    <col min="9986" max="9986" width="18.375" customWidth="1"/>
    <col min="9987" max="9987" width="35.625" customWidth="1"/>
    <col min="9988" max="9988" width="22.375" customWidth="1"/>
    <col min="9989" max="9993" width="9.125" hidden="1" customWidth="1"/>
    <col min="10241" max="10241" width="35.75" customWidth="1"/>
    <col min="10242" max="10242" width="18.375" customWidth="1"/>
    <col min="10243" max="10243" width="35.625" customWidth="1"/>
    <col min="10244" max="10244" width="22.375" customWidth="1"/>
    <col min="10245" max="10249" width="9.125" hidden="1" customWidth="1"/>
    <col min="10497" max="10497" width="35.75" customWidth="1"/>
    <col min="10498" max="10498" width="18.375" customWidth="1"/>
    <col min="10499" max="10499" width="35.625" customWidth="1"/>
    <col min="10500" max="10500" width="22.375" customWidth="1"/>
    <col min="10501" max="10505" width="9.125" hidden="1" customWidth="1"/>
    <col min="10753" max="10753" width="35.75" customWidth="1"/>
    <col min="10754" max="10754" width="18.375" customWidth="1"/>
    <col min="10755" max="10755" width="35.625" customWidth="1"/>
    <col min="10756" max="10756" width="22.375" customWidth="1"/>
    <col min="10757" max="10761" width="9.125" hidden="1" customWidth="1"/>
    <col min="11009" max="11009" width="35.75" customWidth="1"/>
    <col min="11010" max="11010" width="18.375" customWidth="1"/>
    <col min="11011" max="11011" width="35.625" customWidth="1"/>
    <col min="11012" max="11012" width="22.375" customWidth="1"/>
    <col min="11013" max="11017" width="9.125" hidden="1" customWidth="1"/>
    <col min="11265" max="11265" width="35.75" customWidth="1"/>
    <col min="11266" max="11266" width="18.375" customWidth="1"/>
    <col min="11267" max="11267" width="35.625" customWidth="1"/>
    <col min="11268" max="11268" width="22.375" customWidth="1"/>
    <col min="11269" max="11273" width="9.125" hidden="1" customWidth="1"/>
    <col min="11521" max="11521" width="35.75" customWidth="1"/>
    <col min="11522" max="11522" width="18.375" customWidth="1"/>
    <col min="11523" max="11523" width="35.625" customWidth="1"/>
    <col min="11524" max="11524" width="22.375" customWidth="1"/>
    <col min="11525" max="11529" width="9.125" hidden="1" customWidth="1"/>
    <col min="11777" max="11777" width="35.75" customWidth="1"/>
    <col min="11778" max="11778" width="18.375" customWidth="1"/>
    <col min="11779" max="11779" width="35.625" customWidth="1"/>
    <col min="11780" max="11780" width="22.375" customWidth="1"/>
    <col min="11781" max="11785" width="9.125" hidden="1" customWidth="1"/>
    <col min="12033" max="12033" width="35.75" customWidth="1"/>
    <col min="12034" max="12034" width="18.375" customWidth="1"/>
    <col min="12035" max="12035" width="35.625" customWidth="1"/>
    <col min="12036" max="12036" width="22.375" customWidth="1"/>
    <col min="12037" max="12041" width="9.125" hidden="1" customWidth="1"/>
    <col min="12289" max="12289" width="35.75" customWidth="1"/>
    <col min="12290" max="12290" width="18.375" customWidth="1"/>
    <col min="12291" max="12291" width="35.625" customWidth="1"/>
    <col min="12292" max="12292" width="22.375" customWidth="1"/>
    <col min="12293" max="12297" width="9.125" hidden="1" customWidth="1"/>
    <col min="12545" max="12545" width="35.75" customWidth="1"/>
    <col min="12546" max="12546" width="18.375" customWidth="1"/>
    <col min="12547" max="12547" width="35.625" customWidth="1"/>
    <col min="12548" max="12548" width="22.375" customWidth="1"/>
    <col min="12549" max="12553" width="9.125" hidden="1" customWidth="1"/>
    <col min="12801" max="12801" width="35.75" customWidth="1"/>
    <col min="12802" max="12802" width="18.375" customWidth="1"/>
    <col min="12803" max="12803" width="35.625" customWidth="1"/>
    <col min="12804" max="12804" width="22.375" customWidth="1"/>
    <col min="12805" max="12809" width="9.125" hidden="1" customWidth="1"/>
    <col min="13057" max="13057" width="35.75" customWidth="1"/>
    <col min="13058" max="13058" width="18.375" customWidth="1"/>
    <col min="13059" max="13059" width="35.625" customWidth="1"/>
    <col min="13060" max="13060" width="22.375" customWidth="1"/>
    <col min="13061" max="13065" width="9.125" hidden="1" customWidth="1"/>
    <col min="13313" max="13313" width="35.75" customWidth="1"/>
    <col min="13314" max="13314" width="18.375" customWidth="1"/>
    <col min="13315" max="13315" width="35.625" customWidth="1"/>
    <col min="13316" max="13316" width="22.375" customWidth="1"/>
    <col min="13317" max="13321" width="9.125" hidden="1" customWidth="1"/>
    <col min="13569" max="13569" width="35.75" customWidth="1"/>
    <col min="13570" max="13570" width="18.375" customWidth="1"/>
    <col min="13571" max="13571" width="35.625" customWidth="1"/>
    <col min="13572" max="13572" width="22.375" customWidth="1"/>
    <col min="13573" max="13577" width="9.125" hidden="1" customWidth="1"/>
    <col min="13825" max="13825" width="35.75" customWidth="1"/>
    <col min="13826" max="13826" width="18.375" customWidth="1"/>
    <col min="13827" max="13827" width="35.625" customWidth="1"/>
    <col min="13828" max="13828" width="22.375" customWidth="1"/>
    <col min="13829" max="13833" width="9.125" hidden="1" customWidth="1"/>
    <col min="14081" max="14081" width="35.75" customWidth="1"/>
    <col min="14082" max="14082" width="18.375" customWidth="1"/>
    <col min="14083" max="14083" width="35.625" customWidth="1"/>
    <col min="14084" max="14084" width="22.375" customWidth="1"/>
    <col min="14085" max="14089" width="9.125" hidden="1" customWidth="1"/>
    <col min="14337" max="14337" width="35.75" customWidth="1"/>
    <col min="14338" max="14338" width="18.375" customWidth="1"/>
    <col min="14339" max="14339" width="35.625" customWidth="1"/>
    <col min="14340" max="14340" width="22.375" customWidth="1"/>
    <col min="14341" max="14345" width="9.125" hidden="1" customWidth="1"/>
    <col min="14593" max="14593" width="35.75" customWidth="1"/>
    <col min="14594" max="14594" width="18.375" customWidth="1"/>
    <col min="14595" max="14595" width="35.625" customWidth="1"/>
    <col min="14596" max="14596" width="22.375" customWidth="1"/>
    <col min="14597" max="14601" width="9.125" hidden="1" customWidth="1"/>
    <col min="14849" max="14849" width="35.75" customWidth="1"/>
    <col min="14850" max="14850" width="18.375" customWidth="1"/>
    <col min="14851" max="14851" width="35.625" customWidth="1"/>
    <col min="14852" max="14852" width="22.375" customWidth="1"/>
    <col min="14853" max="14857" width="9.125" hidden="1" customWidth="1"/>
    <col min="15105" max="15105" width="35.75" customWidth="1"/>
    <col min="15106" max="15106" width="18.375" customWidth="1"/>
    <col min="15107" max="15107" width="35.625" customWidth="1"/>
    <col min="15108" max="15108" width="22.375" customWidth="1"/>
    <col min="15109" max="15113" width="9.125" hidden="1" customWidth="1"/>
    <col min="15361" max="15361" width="35.75" customWidth="1"/>
    <col min="15362" max="15362" width="18.375" customWidth="1"/>
    <col min="15363" max="15363" width="35.625" customWidth="1"/>
    <col min="15364" max="15364" width="22.375" customWidth="1"/>
    <col min="15365" max="15369" width="9.125" hidden="1" customWidth="1"/>
    <col min="15617" max="15617" width="35.75" customWidth="1"/>
    <col min="15618" max="15618" width="18.375" customWidth="1"/>
    <col min="15619" max="15619" width="35.625" customWidth="1"/>
    <col min="15620" max="15620" width="22.375" customWidth="1"/>
    <col min="15621" max="15625" width="9.125" hidden="1" customWidth="1"/>
    <col min="15873" max="15873" width="35.75" customWidth="1"/>
    <col min="15874" max="15874" width="18.375" customWidth="1"/>
    <col min="15875" max="15875" width="35.625" customWidth="1"/>
    <col min="15876" max="15876" width="22.375" customWidth="1"/>
    <col min="15877" max="15881" width="9.125" hidden="1" customWidth="1"/>
    <col min="16129" max="16129" width="35.75" customWidth="1"/>
    <col min="16130" max="16130" width="18.375" customWidth="1"/>
    <col min="16131" max="16131" width="35.625" customWidth="1"/>
    <col min="16132" max="16132" width="22.375" customWidth="1"/>
    <col min="16133" max="16137" width="9.125" hidden="1" customWidth="1"/>
  </cols>
  <sheetData>
    <row r="1" s="1" customFormat="1" ht="33.95" customHeight="1" spans="1:4">
      <c r="A1" s="2" t="s">
        <v>1855</v>
      </c>
      <c r="B1" s="2"/>
      <c r="C1" s="2"/>
      <c r="D1" s="2"/>
    </row>
    <row r="2" s="1" customFormat="1" ht="17.65" customHeight="1" spans="1:4">
      <c r="A2" s="3" t="s">
        <v>1856</v>
      </c>
      <c r="B2" s="3"/>
      <c r="C2" s="3"/>
      <c r="D2" s="3"/>
    </row>
    <row r="3" s="1" customFormat="1" ht="17.65" customHeight="1" spans="1:4">
      <c r="A3" s="3" t="s">
        <v>2</v>
      </c>
      <c r="B3" s="3"/>
      <c r="C3" s="3"/>
      <c r="D3" s="3"/>
    </row>
    <row r="4" s="1" customFormat="1" ht="21.75" customHeight="1" spans="1:4">
      <c r="A4" s="7" t="s">
        <v>3</v>
      </c>
      <c r="B4" s="7" t="s">
        <v>4</v>
      </c>
      <c r="C4" s="7" t="s">
        <v>3</v>
      </c>
      <c r="D4" s="7" t="s">
        <v>4</v>
      </c>
    </row>
    <row r="5" s="1" customFormat="1" ht="17.1" customHeight="1" spans="1:6">
      <c r="A5" s="9" t="s">
        <v>1857</v>
      </c>
      <c r="B5" s="10">
        <v>19828</v>
      </c>
      <c r="C5" s="9" t="s">
        <v>1858</v>
      </c>
      <c r="D5" s="10">
        <v>69165</v>
      </c>
      <c r="F5" s="1" t="s">
        <v>1859</v>
      </c>
    </row>
    <row r="6" s="1" customFormat="1" ht="17.1" customHeight="1" spans="1:6">
      <c r="A6" s="9" t="s">
        <v>1860</v>
      </c>
      <c r="B6" s="10">
        <v>570</v>
      </c>
      <c r="C6" s="9" t="s">
        <v>1861</v>
      </c>
      <c r="D6" s="10">
        <v>2034</v>
      </c>
      <c r="F6" s="1" t="s">
        <v>1862</v>
      </c>
    </row>
    <row r="7" s="1" customFormat="1" ht="17.1" customHeight="1" spans="1:6">
      <c r="A7" s="9" t="s">
        <v>1863</v>
      </c>
      <c r="B7" s="10">
        <v>1562</v>
      </c>
      <c r="C7" s="9" t="s">
        <v>1864</v>
      </c>
      <c r="D7" s="10">
        <v>0</v>
      </c>
      <c r="F7" s="1" t="s">
        <v>1865</v>
      </c>
    </row>
    <row r="8" s="1" customFormat="1" ht="17.1" customHeight="1" spans="1:6">
      <c r="A8" s="9" t="s">
        <v>1866</v>
      </c>
      <c r="B8" s="10">
        <v>3141</v>
      </c>
      <c r="C8" s="9" t="s">
        <v>1867</v>
      </c>
      <c r="D8" s="10">
        <v>53</v>
      </c>
      <c r="F8" s="1" t="s">
        <v>1868</v>
      </c>
    </row>
    <row r="9" s="1" customFormat="1" ht="17.1" customHeight="1" spans="1:6">
      <c r="A9" s="9" t="s">
        <v>1869</v>
      </c>
      <c r="B9" s="10">
        <v>339</v>
      </c>
      <c r="C9" s="9" t="s">
        <v>1870</v>
      </c>
      <c r="D9" s="10">
        <v>100</v>
      </c>
      <c r="F9" s="1" t="s">
        <v>1871</v>
      </c>
    </row>
    <row r="10" s="1" customFormat="1" ht="17.1" customHeight="1" spans="1:6">
      <c r="A10" s="9" t="s">
        <v>1872</v>
      </c>
      <c r="B10" s="10">
        <v>11827</v>
      </c>
      <c r="C10" s="9" t="s">
        <v>1873</v>
      </c>
      <c r="D10" s="10">
        <v>1014</v>
      </c>
      <c r="F10" s="1" t="s">
        <v>1874</v>
      </c>
    </row>
    <row r="11" s="1" customFormat="1" ht="17.1" customHeight="1" spans="1:6">
      <c r="A11" s="9" t="s">
        <v>1875</v>
      </c>
      <c r="B11" s="10">
        <v>2389</v>
      </c>
      <c r="C11" s="9" t="s">
        <v>1876</v>
      </c>
      <c r="D11" s="10">
        <v>473</v>
      </c>
      <c r="F11" s="1" t="s">
        <v>1877</v>
      </c>
    </row>
    <row r="12" s="1" customFormat="1" ht="17.1" customHeight="1" spans="1:6">
      <c r="A12" s="9" t="s">
        <v>1878</v>
      </c>
      <c r="B12" s="10">
        <v>366685</v>
      </c>
      <c r="C12" s="9" t="s">
        <v>1879</v>
      </c>
      <c r="D12" s="10">
        <v>189</v>
      </c>
      <c r="F12" s="1" t="s">
        <v>1880</v>
      </c>
    </row>
    <row r="13" s="1" customFormat="1" ht="17.1" customHeight="1" spans="1:6">
      <c r="A13" s="9" t="s">
        <v>1881</v>
      </c>
      <c r="B13" s="10">
        <v>0</v>
      </c>
      <c r="C13" s="9" t="s">
        <v>1882</v>
      </c>
      <c r="D13" s="10">
        <v>1209</v>
      </c>
      <c r="F13" s="1" t="s">
        <v>1883</v>
      </c>
    </row>
    <row r="14" s="1" customFormat="1" ht="17.1" customHeight="1" spans="1:6">
      <c r="A14" s="9" t="s">
        <v>1884</v>
      </c>
      <c r="B14" s="10">
        <v>81146</v>
      </c>
      <c r="C14" s="9" t="s">
        <v>1885</v>
      </c>
      <c r="D14" s="10">
        <v>2577</v>
      </c>
      <c r="F14" s="1" t="s">
        <v>1886</v>
      </c>
    </row>
    <row r="15" s="1" customFormat="1" ht="17.1" customHeight="1" spans="1:6">
      <c r="A15" s="9" t="s">
        <v>1887</v>
      </c>
      <c r="B15" s="10">
        <v>26289</v>
      </c>
      <c r="C15" s="9" t="s">
        <v>1888</v>
      </c>
      <c r="D15" s="10">
        <v>6642</v>
      </c>
      <c r="F15" s="1" t="s">
        <v>1889</v>
      </c>
    </row>
    <row r="16" s="1" customFormat="1" ht="17.1" customHeight="1" spans="1:6">
      <c r="A16" s="9" t="s">
        <v>1890</v>
      </c>
      <c r="B16" s="10">
        <v>13136</v>
      </c>
      <c r="C16" s="9" t="s">
        <v>1891</v>
      </c>
      <c r="D16" s="10">
        <v>126</v>
      </c>
      <c r="F16" s="1" t="s">
        <v>1892</v>
      </c>
    </row>
    <row r="17" s="1" customFormat="1" ht="17.1" customHeight="1" spans="1:6">
      <c r="A17" s="9" t="s">
        <v>1893</v>
      </c>
      <c r="B17" s="10">
        <v>2482</v>
      </c>
      <c r="C17" s="9" t="s">
        <v>1894</v>
      </c>
      <c r="D17" s="10">
        <v>29898</v>
      </c>
      <c r="F17" s="1" t="s">
        <v>1895</v>
      </c>
    </row>
    <row r="18" s="1" customFormat="1" ht="17.1" customHeight="1" spans="1:6">
      <c r="A18" s="9" t="s">
        <v>1896</v>
      </c>
      <c r="B18" s="10">
        <v>110</v>
      </c>
      <c r="C18" s="9" t="s">
        <v>1897</v>
      </c>
      <c r="D18" s="10">
        <v>14205</v>
      </c>
      <c r="F18" s="1" t="s">
        <v>1898</v>
      </c>
    </row>
    <row r="19" s="1" customFormat="1" ht="17.1" customHeight="1" spans="1:6">
      <c r="A19" s="9" t="s">
        <v>1899</v>
      </c>
      <c r="B19" s="10">
        <v>6360</v>
      </c>
      <c r="C19" s="9" t="s">
        <v>1900</v>
      </c>
      <c r="D19" s="10">
        <v>1132</v>
      </c>
      <c r="F19" s="1" t="s">
        <v>1901</v>
      </c>
    </row>
    <row r="20" s="1" customFormat="1" ht="17.1" customHeight="1" spans="1:6">
      <c r="A20" s="9" t="s">
        <v>1902</v>
      </c>
      <c r="B20" s="10">
        <v>5044</v>
      </c>
      <c r="C20" s="9" t="s">
        <v>1903</v>
      </c>
      <c r="D20" s="10">
        <v>603</v>
      </c>
      <c r="F20" s="1" t="s">
        <v>1904</v>
      </c>
    </row>
    <row r="21" s="1" customFormat="1" ht="17.1" customHeight="1" spans="1:6">
      <c r="A21" s="9" t="s">
        <v>1905</v>
      </c>
      <c r="B21" s="10">
        <v>21631</v>
      </c>
      <c r="C21" s="9" t="s">
        <v>1906</v>
      </c>
      <c r="D21" s="10">
        <v>20</v>
      </c>
      <c r="F21" s="1" t="s">
        <v>1907</v>
      </c>
    </row>
    <row r="22" s="1" customFormat="1" ht="17.1" customHeight="1" spans="1:6">
      <c r="A22" s="9" t="s">
        <v>1908</v>
      </c>
      <c r="B22" s="10">
        <v>2614</v>
      </c>
      <c r="C22" s="9" t="s">
        <v>1909</v>
      </c>
      <c r="D22" s="10">
        <v>3981</v>
      </c>
      <c r="F22" s="1" t="s">
        <v>1910</v>
      </c>
    </row>
    <row r="23" s="1" customFormat="1" ht="17.1" customHeight="1" spans="1:6">
      <c r="A23" s="9" t="s">
        <v>1911</v>
      </c>
      <c r="B23" s="10">
        <v>0</v>
      </c>
      <c r="C23" s="9" t="s">
        <v>1912</v>
      </c>
      <c r="D23" s="10">
        <v>2220</v>
      </c>
      <c r="F23" s="1" t="s">
        <v>1913</v>
      </c>
    </row>
    <row r="24" s="1" customFormat="1" ht="17.1" customHeight="1" spans="1:6">
      <c r="A24" s="9" t="s">
        <v>1914</v>
      </c>
      <c r="B24" s="10">
        <v>0</v>
      </c>
      <c r="C24" s="9" t="s">
        <v>1915</v>
      </c>
      <c r="D24" s="10">
        <v>249</v>
      </c>
      <c r="F24" s="1" t="s">
        <v>1916</v>
      </c>
    </row>
    <row r="25" s="1" customFormat="1" ht="17.1" customHeight="1" spans="1:6">
      <c r="A25" s="9" t="s">
        <v>1917</v>
      </c>
      <c r="B25" s="10">
        <v>8355</v>
      </c>
      <c r="C25" s="42" t="s">
        <v>1918</v>
      </c>
      <c r="D25" s="19">
        <v>2440</v>
      </c>
      <c r="F25" s="1" t="s">
        <v>1919</v>
      </c>
    </row>
    <row r="26" s="1" customFormat="1" ht="17.1" customHeight="1" spans="1:6">
      <c r="A26" s="9" t="s">
        <v>1920</v>
      </c>
      <c r="B26" s="47">
        <v>0</v>
      </c>
      <c r="C26" s="9" t="s">
        <v>27</v>
      </c>
      <c r="D26" s="10">
        <v>0</v>
      </c>
      <c r="F26" s="1" t="s">
        <v>1921</v>
      </c>
    </row>
    <row r="27" s="1" customFormat="1" ht="17.1" customHeight="1" spans="1:6">
      <c r="A27" s="9" t="s">
        <v>1922</v>
      </c>
      <c r="B27" s="47">
        <v>0</v>
      </c>
      <c r="C27" s="9" t="s">
        <v>1923</v>
      </c>
      <c r="D27" s="10">
        <v>40811</v>
      </c>
      <c r="F27" s="1" t="s">
        <v>1924</v>
      </c>
    </row>
    <row r="28" s="1" customFormat="1" ht="17.1" customHeight="1" spans="1:6">
      <c r="A28" s="9" t="s">
        <v>1925</v>
      </c>
      <c r="B28" s="47">
        <v>0</v>
      </c>
      <c r="C28" s="9" t="s">
        <v>1926</v>
      </c>
      <c r="D28" s="10">
        <v>40811</v>
      </c>
      <c r="F28" s="1" t="s">
        <v>1927</v>
      </c>
    </row>
    <row r="29" s="1" customFormat="1" ht="17.1" customHeight="1" spans="1:6">
      <c r="A29" s="9" t="s">
        <v>1928</v>
      </c>
      <c r="B29" s="47">
        <v>1146</v>
      </c>
      <c r="C29" s="9" t="s">
        <v>1929</v>
      </c>
      <c r="D29" s="10">
        <v>40811</v>
      </c>
      <c r="F29" s="1" t="s">
        <v>1930</v>
      </c>
    </row>
    <row r="30" s="1" customFormat="1" ht="17.1" customHeight="1" spans="1:6">
      <c r="A30" s="9" t="s">
        <v>1931</v>
      </c>
      <c r="B30" s="47">
        <v>20759</v>
      </c>
      <c r="C30" s="9" t="s">
        <v>1932</v>
      </c>
      <c r="D30" s="10">
        <v>0</v>
      </c>
      <c r="F30" s="1" t="s">
        <v>1933</v>
      </c>
    </row>
    <row r="31" s="1" customFormat="1" ht="17.1" customHeight="1" spans="1:6">
      <c r="A31" s="9" t="s">
        <v>1934</v>
      </c>
      <c r="B31" s="47">
        <v>50</v>
      </c>
      <c r="C31" s="9" t="s">
        <v>1935</v>
      </c>
      <c r="D31" s="10">
        <v>0</v>
      </c>
      <c r="F31" s="1" t="s">
        <v>1936</v>
      </c>
    </row>
    <row r="32" s="1" customFormat="1" ht="17.1" customHeight="1" spans="1:6">
      <c r="A32" s="9" t="s">
        <v>1937</v>
      </c>
      <c r="B32" s="47">
        <v>1775</v>
      </c>
      <c r="C32" s="9" t="s">
        <v>1938</v>
      </c>
      <c r="D32" s="10">
        <v>0</v>
      </c>
      <c r="F32" s="1" t="s">
        <v>1939</v>
      </c>
    </row>
    <row r="33" s="1" customFormat="1" ht="17.1" customHeight="1" spans="1:6">
      <c r="A33" s="9" t="s">
        <v>1940</v>
      </c>
      <c r="B33" s="47">
        <v>46792</v>
      </c>
      <c r="C33" s="9" t="s">
        <v>1941</v>
      </c>
      <c r="D33" s="10">
        <v>156072</v>
      </c>
      <c r="F33" s="1" t="s">
        <v>1942</v>
      </c>
    </row>
    <row r="34" s="1" customFormat="1" ht="17.1" customHeight="1" spans="1:6">
      <c r="A34" s="9" t="s">
        <v>1943</v>
      </c>
      <c r="B34" s="47">
        <v>19217</v>
      </c>
      <c r="C34" s="9" t="s">
        <v>1944</v>
      </c>
      <c r="D34" s="10">
        <v>22334</v>
      </c>
      <c r="F34" s="1" t="s">
        <v>1945</v>
      </c>
    </row>
    <row r="35" s="1" customFormat="1" ht="17.1" customHeight="1" spans="1:6">
      <c r="A35" s="9" t="s">
        <v>1946</v>
      </c>
      <c r="B35" s="47">
        <v>26</v>
      </c>
      <c r="C35" s="9" t="s">
        <v>1947</v>
      </c>
      <c r="D35" s="10">
        <v>600</v>
      </c>
      <c r="F35" s="1" t="s">
        <v>1948</v>
      </c>
    </row>
    <row r="36" s="1" customFormat="1" ht="17.1" customHeight="1" spans="1:6">
      <c r="A36" s="9" t="s">
        <v>1949</v>
      </c>
      <c r="B36" s="47">
        <v>0</v>
      </c>
      <c r="C36" s="9" t="s">
        <v>1950</v>
      </c>
      <c r="D36" s="10">
        <v>133138</v>
      </c>
      <c r="F36" s="1" t="s">
        <v>1951</v>
      </c>
    </row>
    <row r="37" s="1" customFormat="1" ht="17.1" customHeight="1" spans="1:6">
      <c r="A37" s="9" t="s">
        <v>1952</v>
      </c>
      <c r="B37" s="47">
        <v>91631</v>
      </c>
      <c r="C37" s="9" t="s">
        <v>1953</v>
      </c>
      <c r="D37" s="10">
        <v>13249</v>
      </c>
      <c r="F37" s="1" t="s">
        <v>1954</v>
      </c>
    </row>
    <row r="38" s="1" customFormat="1" ht="17.1" customHeight="1" spans="1:6">
      <c r="A38" s="9" t="s">
        <v>1955</v>
      </c>
      <c r="B38" s="47">
        <v>4482</v>
      </c>
      <c r="C38" s="9" t="s">
        <v>1956</v>
      </c>
      <c r="D38" s="10">
        <v>293</v>
      </c>
      <c r="F38" s="1" t="s">
        <v>1957</v>
      </c>
    </row>
    <row r="39" s="1" customFormat="1" ht="17.1" customHeight="1" spans="1:6">
      <c r="A39" s="9" t="s">
        <v>1958</v>
      </c>
      <c r="B39" s="47">
        <v>0</v>
      </c>
      <c r="C39" s="9" t="s">
        <v>1959</v>
      </c>
      <c r="D39" s="10">
        <v>12956</v>
      </c>
      <c r="F39" s="1" t="s">
        <v>1960</v>
      </c>
    </row>
    <row r="40" s="1" customFormat="1" ht="17.1" customHeight="1" spans="1:6">
      <c r="A40" s="9" t="s">
        <v>1961</v>
      </c>
      <c r="B40" s="47">
        <v>0</v>
      </c>
      <c r="C40" s="9" t="s">
        <v>1962</v>
      </c>
      <c r="D40" s="10">
        <v>23360</v>
      </c>
      <c r="F40" s="1" t="s">
        <v>1963</v>
      </c>
    </row>
    <row r="41" s="1" customFormat="1" ht="17.1" customHeight="1" spans="1:4">
      <c r="A41" s="42" t="s">
        <v>1964</v>
      </c>
      <c r="B41" s="47">
        <v>0</v>
      </c>
      <c r="C41" s="9" t="s">
        <v>1965</v>
      </c>
      <c r="D41" s="10">
        <v>23360</v>
      </c>
    </row>
    <row r="42" s="1" customFormat="1" ht="17.1" customHeight="1" spans="1:4">
      <c r="A42" s="42" t="s">
        <v>1966</v>
      </c>
      <c r="B42" s="48">
        <v>0</v>
      </c>
      <c r="C42" s="9" t="s">
        <v>1967</v>
      </c>
      <c r="D42" s="10">
        <v>23177</v>
      </c>
    </row>
    <row r="43" s="1" customFormat="1" ht="17.1" customHeight="1" spans="1:4">
      <c r="A43" s="42" t="s">
        <v>1968</v>
      </c>
      <c r="B43" s="48">
        <v>2791</v>
      </c>
      <c r="C43" s="9" t="s">
        <v>1969</v>
      </c>
      <c r="D43" s="10">
        <v>0</v>
      </c>
    </row>
    <row r="44" s="1" customFormat="1" ht="17.1" customHeight="1" spans="1:4">
      <c r="A44" s="42" t="s">
        <v>1970</v>
      </c>
      <c r="B44" s="48">
        <v>564</v>
      </c>
      <c r="C44" s="9" t="s">
        <v>1971</v>
      </c>
      <c r="D44" s="10">
        <v>183</v>
      </c>
    </row>
    <row r="45" s="1" customFormat="1" ht="17.1" customHeight="1" spans="1:4">
      <c r="A45" s="42" t="s">
        <v>1972</v>
      </c>
      <c r="B45" s="48">
        <v>1056</v>
      </c>
      <c r="C45" s="9" t="s">
        <v>1973</v>
      </c>
      <c r="D45" s="10">
        <v>0</v>
      </c>
    </row>
    <row r="46" s="1" customFormat="1" ht="17.1" customHeight="1" spans="1:4">
      <c r="A46" s="42" t="s">
        <v>1974</v>
      </c>
      <c r="B46" s="48">
        <v>0</v>
      </c>
      <c r="C46" s="9"/>
      <c r="D46" s="10"/>
    </row>
    <row r="47" s="1" customFormat="1" ht="17.1" customHeight="1" spans="1:4">
      <c r="A47" s="42" t="s">
        <v>1975</v>
      </c>
      <c r="B47" s="48">
        <v>4513</v>
      </c>
      <c r="C47" s="9"/>
      <c r="D47" s="10"/>
    </row>
    <row r="48" s="1" customFormat="1" ht="17.1" customHeight="1" spans="1:4">
      <c r="A48" s="42" t="s">
        <v>1976</v>
      </c>
      <c r="B48" s="48">
        <v>891</v>
      </c>
      <c r="C48" s="9"/>
      <c r="D48" s="10"/>
    </row>
    <row r="49" s="1" customFormat="1" ht="17.1" customHeight="1" spans="1:4">
      <c r="A49" s="42" t="s">
        <v>1977</v>
      </c>
      <c r="B49" s="48">
        <v>0</v>
      </c>
      <c r="C49" s="9"/>
      <c r="D49" s="10"/>
    </row>
    <row r="50" s="1" customFormat="1" ht="17.1" customHeight="1" spans="1:4">
      <c r="A50" s="42" t="s">
        <v>1978</v>
      </c>
      <c r="B50" s="48">
        <v>3825</v>
      </c>
      <c r="C50" s="9"/>
      <c r="D50" s="10"/>
    </row>
    <row r="51" s="1" customFormat="1" ht="15.6" customHeight="1"/>
  </sheetData>
  <mergeCells count="3">
    <mergeCell ref="A1:D1"/>
    <mergeCell ref="A2:D2"/>
    <mergeCell ref="A3:D3"/>
  </mergeCells>
  <printOptions horizontalCentered="1" verticalCentered="1" gridLines="1"/>
  <pageMargins left="0.51" right="0.57" top="0.984251968503937" bottom="0.984251968503937" header="0.17" footer="0"/>
  <pageSetup paperSize="1" orientation="landscape" blackAndWhite="1" verticalDpi="18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0"/>
  <sheetViews>
    <sheetView workbookViewId="0">
      <selection activeCell="J28" sqref="J28"/>
    </sheetView>
  </sheetViews>
  <sheetFormatPr defaultColWidth="9.125" defaultRowHeight="14.25" outlineLevelCol="3"/>
  <cols>
    <col min="1" max="1" width="35.75" style="1" customWidth="1"/>
    <col min="2" max="2" width="25.875" style="1" customWidth="1"/>
    <col min="3" max="5" width="9.125" style="1" hidden="1" customWidth="1"/>
    <col min="6" max="6" width="6.875" style="1" customWidth="1"/>
    <col min="7" max="7" width="7.875" style="1" customWidth="1"/>
    <col min="255" max="255" width="35.75" customWidth="1"/>
    <col min="256" max="256" width="18.375" customWidth="1"/>
    <col min="257" max="257" width="35.625" customWidth="1"/>
    <col min="258" max="258" width="22.375" customWidth="1"/>
    <col min="259" max="263" width="9.125" hidden="1" customWidth="1"/>
    <col min="511" max="511" width="35.75" customWidth="1"/>
    <col min="512" max="512" width="18.375" customWidth="1"/>
    <col min="513" max="513" width="35.625" customWidth="1"/>
    <col min="514" max="514" width="22.375" customWidth="1"/>
    <col min="515" max="519" width="9.125" hidden="1" customWidth="1"/>
    <col min="767" max="767" width="35.75" customWidth="1"/>
    <col min="768" max="768" width="18.375" customWidth="1"/>
    <col min="769" max="769" width="35.625" customWidth="1"/>
    <col min="770" max="770" width="22.375" customWidth="1"/>
    <col min="771" max="775" width="9.125" hidden="1" customWidth="1"/>
    <col min="1023" max="1023" width="35.75" customWidth="1"/>
    <col min="1024" max="1024" width="18.375" customWidth="1"/>
    <col min="1025" max="1025" width="35.625" customWidth="1"/>
    <col min="1026" max="1026" width="22.375" customWidth="1"/>
    <col min="1027" max="1031" width="9.125" hidden="1" customWidth="1"/>
    <col min="1279" max="1279" width="35.75" customWidth="1"/>
    <col min="1280" max="1280" width="18.375" customWidth="1"/>
    <col min="1281" max="1281" width="35.625" customWidth="1"/>
    <col min="1282" max="1282" width="22.375" customWidth="1"/>
    <col min="1283" max="1287" width="9.125" hidden="1" customWidth="1"/>
    <col min="1535" max="1535" width="35.75" customWidth="1"/>
    <col min="1536" max="1536" width="18.375" customWidth="1"/>
    <col min="1537" max="1537" width="35.625" customWidth="1"/>
    <col min="1538" max="1538" width="22.375" customWidth="1"/>
    <col min="1539" max="1543" width="9.125" hidden="1" customWidth="1"/>
    <col min="1791" max="1791" width="35.75" customWidth="1"/>
    <col min="1792" max="1792" width="18.375" customWidth="1"/>
    <col min="1793" max="1793" width="35.625" customWidth="1"/>
    <col min="1794" max="1794" width="22.375" customWidth="1"/>
    <col min="1795" max="1799" width="9.125" hidden="1" customWidth="1"/>
    <col min="2047" max="2047" width="35.75" customWidth="1"/>
    <col min="2048" max="2048" width="18.375" customWidth="1"/>
    <col min="2049" max="2049" width="35.625" customWidth="1"/>
    <col min="2050" max="2050" width="22.375" customWidth="1"/>
    <col min="2051" max="2055" width="9.125" hidden="1" customWidth="1"/>
    <col min="2303" max="2303" width="35.75" customWidth="1"/>
    <col min="2304" max="2304" width="18.375" customWidth="1"/>
    <col min="2305" max="2305" width="35.625" customWidth="1"/>
    <col min="2306" max="2306" width="22.375" customWidth="1"/>
    <col min="2307" max="2311" width="9.125" hidden="1" customWidth="1"/>
    <col min="2559" max="2559" width="35.75" customWidth="1"/>
    <col min="2560" max="2560" width="18.375" customWidth="1"/>
    <col min="2561" max="2561" width="35.625" customWidth="1"/>
    <col min="2562" max="2562" width="22.375" customWidth="1"/>
    <col min="2563" max="2567" width="9.125" hidden="1" customWidth="1"/>
    <col min="2815" max="2815" width="35.75" customWidth="1"/>
    <col min="2816" max="2816" width="18.375" customWidth="1"/>
    <col min="2817" max="2817" width="35.625" customWidth="1"/>
    <col min="2818" max="2818" width="22.375" customWidth="1"/>
    <col min="2819" max="2823" width="9.125" hidden="1" customWidth="1"/>
    <col min="3071" max="3071" width="35.75" customWidth="1"/>
    <col min="3072" max="3072" width="18.375" customWidth="1"/>
    <col min="3073" max="3073" width="35.625" customWidth="1"/>
    <col min="3074" max="3074" width="22.375" customWidth="1"/>
    <col min="3075" max="3079" width="9.125" hidden="1" customWidth="1"/>
    <col min="3327" max="3327" width="35.75" customWidth="1"/>
    <col min="3328" max="3328" width="18.375" customWidth="1"/>
    <col min="3329" max="3329" width="35.625" customWidth="1"/>
    <col min="3330" max="3330" width="22.375" customWidth="1"/>
    <col min="3331" max="3335" width="9.125" hidden="1" customWidth="1"/>
    <col min="3583" max="3583" width="35.75" customWidth="1"/>
    <col min="3584" max="3584" width="18.375" customWidth="1"/>
    <col min="3585" max="3585" width="35.625" customWidth="1"/>
    <col min="3586" max="3586" width="22.375" customWidth="1"/>
    <col min="3587" max="3591" width="9.125" hidden="1" customWidth="1"/>
    <col min="3839" max="3839" width="35.75" customWidth="1"/>
    <col min="3840" max="3840" width="18.375" customWidth="1"/>
    <col min="3841" max="3841" width="35.625" customWidth="1"/>
    <col min="3842" max="3842" width="22.375" customWidth="1"/>
    <col min="3843" max="3847" width="9.125" hidden="1" customWidth="1"/>
    <col min="4095" max="4095" width="35.75" customWidth="1"/>
    <col min="4096" max="4096" width="18.375" customWidth="1"/>
    <col min="4097" max="4097" width="35.625" customWidth="1"/>
    <col min="4098" max="4098" width="22.375" customWidth="1"/>
    <col min="4099" max="4103" width="9.125" hidden="1" customWidth="1"/>
    <col min="4351" max="4351" width="35.75" customWidth="1"/>
    <col min="4352" max="4352" width="18.375" customWidth="1"/>
    <col min="4353" max="4353" width="35.625" customWidth="1"/>
    <col min="4354" max="4354" width="22.375" customWidth="1"/>
    <col min="4355" max="4359" width="9.125" hidden="1" customWidth="1"/>
    <col min="4607" max="4607" width="35.75" customWidth="1"/>
    <col min="4608" max="4608" width="18.375" customWidth="1"/>
    <col min="4609" max="4609" width="35.625" customWidth="1"/>
    <col min="4610" max="4610" width="22.375" customWidth="1"/>
    <col min="4611" max="4615" width="9.125" hidden="1" customWidth="1"/>
    <col min="4863" max="4863" width="35.75" customWidth="1"/>
    <col min="4864" max="4864" width="18.375" customWidth="1"/>
    <col min="4865" max="4865" width="35.625" customWidth="1"/>
    <col min="4866" max="4866" width="22.375" customWidth="1"/>
    <col min="4867" max="4871" width="9.125" hidden="1" customWidth="1"/>
    <col min="5119" max="5119" width="35.75" customWidth="1"/>
    <col min="5120" max="5120" width="18.375" customWidth="1"/>
    <col min="5121" max="5121" width="35.625" customWidth="1"/>
    <col min="5122" max="5122" width="22.375" customWidth="1"/>
    <col min="5123" max="5127" width="9.125" hidden="1" customWidth="1"/>
    <col min="5375" max="5375" width="35.75" customWidth="1"/>
    <col min="5376" max="5376" width="18.375" customWidth="1"/>
    <col min="5377" max="5377" width="35.625" customWidth="1"/>
    <col min="5378" max="5378" width="22.375" customWidth="1"/>
    <col min="5379" max="5383" width="9.125" hidden="1" customWidth="1"/>
    <col min="5631" max="5631" width="35.75" customWidth="1"/>
    <col min="5632" max="5632" width="18.375" customWidth="1"/>
    <col min="5633" max="5633" width="35.625" customWidth="1"/>
    <col min="5634" max="5634" width="22.375" customWidth="1"/>
    <col min="5635" max="5639" width="9.125" hidden="1" customWidth="1"/>
    <col min="5887" max="5887" width="35.75" customWidth="1"/>
    <col min="5888" max="5888" width="18.375" customWidth="1"/>
    <col min="5889" max="5889" width="35.625" customWidth="1"/>
    <col min="5890" max="5890" width="22.375" customWidth="1"/>
    <col min="5891" max="5895" width="9.125" hidden="1" customWidth="1"/>
    <col min="6143" max="6143" width="35.75" customWidth="1"/>
    <col min="6144" max="6144" width="18.375" customWidth="1"/>
    <col min="6145" max="6145" width="35.625" customWidth="1"/>
    <col min="6146" max="6146" width="22.375" customWidth="1"/>
    <col min="6147" max="6151" width="9.125" hidden="1" customWidth="1"/>
    <col min="6399" max="6399" width="35.75" customWidth="1"/>
    <col min="6400" max="6400" width="18.375" customWidth="1"/>
    <col min="6401" max="6401" width="35.625" customWidth="1"/>
    <col min="6402" max="6402" width="22.375" customWidth="1"/>
    <col min="6403" max="6407" width="9.125" hidden="1" customWidth="1"/>
    <col min="6655" max="6655" width="35.75" customWidth="1"/>
    <col min="6656" max="6656" width="18.375" customWidth="1"/>
    <col min="6657" max="6657" width="35.625" customWidth="1"/>
    <col min="6658" max="6658" width="22.375" customWidth="1"/>
    <col min="6659" max="6663" width="9.125" hidden="1" customWidth="1"/>
    <col min="6911" max="6911" width="35.75" customWidth="1"/>
    <col min="6912" max="6912" width="18.375" customWidth="1"/>
    <col min="6913" max="6913" width="35.625" customWidth="1"/>
    <col min="6914" max="6914" width="22.375" customWidth="1"/>
    <col min="6915" max="6919" width="9.125" hidden="1" customWidth="1"/>
    <col min="7167" max="7167" width="35.75" customWidth="1"/>
    <col min="7168" max="7168" width="18.375" customWidth="1"/>
    <col min="7169" max="7169" width="35.625" customWidth="1"/>
    <col min="7170" max="7170" width="22.375" customWidth="1"/>
    <col min="7171" max="7175" width="9.125" hidden="1" customWidth="1"/>
    <col min="7423" max="7423" width="35.75" customWidth="1"/>
    <col min="7424" max="7424" width="18.375" customWidth="1"/>
    <col min="7425" max="7425" width="35.625" customWidth="1"/>
    <col min="7426" max="7426" width="22.375" customWidth="1"/>
    <col min="7427" max="7431" width="9.125" hidden="1" customWidth="1"/>
    <col min="7679" max="7679" width="35.75" customWidth="1"/>
    <col min="7680" max="7680" width="18.375" customWidth="1"/>
    <col min="7681" max="7681" width="35.625" customWidth="1"/>
    <col min="7682" max="7682" width="22.375" customWidth="1"/>
    <col min="7683" max="7687" width="9.125" hidden="1" customWidth="1"/>
    <col min="7935" max="7935" width="35.75" customWidth="1"/>
    <col min="7936" max="7936" width="18.375" customWidth="1"/>
    <col min="7937" max="7937" width="35.625" customWidth="1"/>
    <col min="7938" max="7938" width="22.375" customWidth="1"/>
    <col min="7939" max="7943" width="9.125" hidden="1" customWidth="1"/>
    <col min="8191" max="8191" width="35.75" customWidth="1"/>
    <col min="8192" max="8192" width="18.375" customWidth="1"/>
    <col min="8193" max="8193" width="35.625" customWidth="1"/>
    <col min="8194" max="8194" width="22.375" customWidth="1"/>
    <col min="8195" max="8199" width="9.125" hidden="1" customWidth="1"/>
    <col min="8447" max="8447" width="35.75" customWidth="1"/>
    <col min="8448" max="8448" width="18.375" customWidth="1"/>
    <col min="8449" max="8449" width="35.625" customWidth="1"/>
    <col min="8450" max="8450" width="22.375" customWidth="1"/>
    <col min="8451" max="8455" width="9.125" hidden="1" customWidth="1"/>
    <col min="8703" max="8703" width="35.75" customWidth="1"/>
    <col min="8704" max="8704" width="18.375" customWidth="1"/>
    <col min="8705" max="8705" width="35.625" customWidth="1"/>
    <col min="8706" max="8706" width="22.375" customWidth="1"/>
    <col min="8707" max="8711" width="9.125" hidden="1" customWidth="1"/>
    <col min="8959" max="8959" width="35.75" customWidth="1"/>
    <col min="8960" max="8960" width="18.375" customWidth="1"/>
    <col min="8961" max="8961" width="35.625" customWidth="1"/>
    <col min="8962" max="8962" width="22.375" customWidth="1"/>
    <col min="8963" max="8967" width="9.125" hidden="1" customWidth="1"/>
    <col min="9215" max="9215" width="35.75" customWidth="1"/>
    <col min="9216" max="9216" width="18.375" customWidth="1"/>
    <col min="9217" max="9217" width="35.625" customWidth="1"/>
    <col min="9218" max="9218" width="22.375" customWidth="1"/>
    <col min="9219" max="9223" width="9.125" hidden="1" customWidth="1"/>
    <col min="9471" max="9471" width="35.75" customWidth="1"/>
    <col min="9472" max="9472" width="18.375" customWidth="1"/>
    <col min="9473" max="9473" width="35.625" customWidth="1"/>
    <col min="9474" max="9474" width="22.375" customWidth="1"/>
    <col min="9475" max="9479" width="9.125" hidden="1" customWidth="1"/>
    <col min="9727" max="9727" width="35.75" customWidth="1"/>
    <col min="9728" max="9728" width="18.375" customWidth="1"/>
    <col min="9729" max="9729" width="35.625" customWidth="1"/>
    <col min="9730" max="9730" width="22.375" customWidth="1"/>
    <col min="9731" max="9735" width="9.125" hidden="1" customWidth="1"/>
    <col min="9983" max="9983" width="35.75" customWidth="1"/>
    <col min="9984" max="9984" width="18.375" customWidth="1"/>
    <col min="9985" max="9985" width="35.625" customWidth="1"/>
    <col min="9986" max="9986" width="22.375" customWidth="1"/>
    <col min="9987" max="9991" width="9.125" hidden="1" customWidth="1"/>
    <col min="10239" max="10239" width="35.75" customWidth="1"/>
    <col min="10240" max="10240" width="18.375" customWidth="1"/>
    <col min="10241" max="10241" width="35.625" customWidth="1"/>
    <col min="10242" max="10242" width="22.375" customWidth="1"/>
    <col min="10243" max="10247" width="9.125" hidden="1" customWidth="1"/>
    <col min="10495" max="10495" width="35.75" customWidth="1"/>
    <col min="10496" max="10496" width="18.375" customWidth="1"/>
    <col min="10497" max="10497" width="35.625" customWidth="1"/>
    <col min="10498" max="10498" width="22.375" customWidth="1"/>
    <col min="10499" max="10503" width="9.125" hidden="1" customWidth="1"/>
    <col min="10751" max="10751" width="35.75" customWidth="1"/>
    <col min="10752" max="10752" width="18.375" customWidth="1"/>
    <col min="10753" max="10753" width="35.625" customWidth="1"/>
    <col min="10754" max="10754" width="22.375" customWidth="1"/>
    <col min="10755" max="10759" width="9.125" hidden="1" customWidth="1"/>
    <col min="11007" max="11007" width="35.75" customWidth="1"/>
    <col min="11008" max="11008" width="18.375" customWidth="1"/>
    <col min="11009" max="11009" width="35.625" customWidth="1"/>
    <col min="11010" max="11010" width="22.375" customWidth="1"/>
    <col min="11011" max="11015" width="9.125" hidden="1" customWidth="1"/>
    <col min="11263" max="11263" width="35.75" customWidth="1"/>
    <col min="11264" max="11264" width="18.375" customWidth="1"/>
    <col min="11265" max="11265" width="35.625" customWidth="1"/>
    <col min="11266" max="11266" width="22.375" customWidth="1"/>
    <col min="11267" max="11271" width="9.125" hidden="1" customWidth="1"/>
    <col min="11519" max="11519" width="35.75" customWidth="1"/>
    <col min="11520" max="11520" width="18.375" customWidth="1"/>
    <col min="11521" max="11521" width="35.625" customWidth="1"/>
    <col min="11522" max="11522" width="22.375" customWidth="1"/>
    <col min="11523" max="11527" width="9.125" hidden="1" customWidth="1"/>
    <col min="11775" max="11775" width="35.75" customWidth="1"/>
    <col min="11776" max="11776" width="18.375" customWidth="1"/>
    <col min="11777" max="11777" width="35.625" customWidth="1"/>
    <col min="11778" max="11778" width="22.375" customWidth="1"/>
    <col min="11779" max="11783" width="9.125" hidden="1" customWidth="1"/>
    <col min="12031" max="12031" width="35.75" customWidth="1"/>
    <col min="12032" max="12032" width="18.375" customWidth="1"/>
    <col min="12033" max="12033" width="35.625" customWidth="1"/>
    <col min="12034" max="12034" width="22.375" customWidth="1"/>
    <col min="12035" max="12039" width="9.125" hidden="1" customWidth="1"/>
    <col min="12287" max="12287" width="35.75" customWidth="1"/>
    <col min="12288" max="12288" width="18.375" customWidth="1"/>
    <col min="12289" max="12289" width="35.625" customWidth="1"/>
    <col min="12290" max="12290" width="22.375" customWidth="1"/>
    <col min="12291" max="12295" width="9.125" hidden="1" customWidth="1"/>
    <col min="12543" max="12543" width="35.75" customWidth="1"/>
    <col min="12544" max="12544" width="18.375" customWidth="1"/>
    <col min="12545" max="12545" width="35.625" customWidth="1"/>
    <col min="12546" max="12546" width="22.375" customWidth="1"/>
    <col min="12547" max="12551" width="9.125" hidden="1" customWidth="1"/>
    <col min="12799" max="12799" width="35.75" customWidth="1"/>
    <col min="12800" max="12800" width="18.375" customWidth="1"/>
    <col min="12801" max="12801" width="35.625" customWidth="1"/>
    <col min="12802" max="12802" width="22.375" customWidth="1"/>
    <col min="12803" max="12807" width="9.125" hidden="1" customWidth="1"/>
    <col min="13055" max="13055" width="35.75" customWidth="1"/>
    <col min="13056" max="13056" width="18.375" customWidth="1"/>
    <col min="13057" max="13057" width="35.625" customWidth="1"/>
    <col min="13058" max="13058" width="22.375" customWidth="1"/>
    <col min="13059" max="13063" width="9.125" hidden="1" customWidth="1"/>
    <col min="13311" max="13311" width="35.75" customWidth="1"/>
    <col min="13312" max="13312" width="18.375" customWidth="1"/>
    <col min="13313" max="13313" width="35.625" customWidth="1"/>
    <col min="13314" max="13314" width="22.375" customWidth="1"/>
    <col min="13315" max="13319" width="9.125" hidden="1" customWidth="1"/>
    <col min="13567" max="13567" width="35.75" customWidth="1"/>
    <col min="13568" max="13568" width="18.375" customWidth="1"/>
    <col min="13569" max="13569" width="35.625" customWidth="1"/>
    <col min="13570" max="13570" width="22.375" customWidth="1"/>
    <col min="13571" max="13575" width="9.125" hidden="1" customWidth="1"/>
    <col min="13823" max="13823" width="35.75" customWidth="1"/>
    <col min="13824" max="13824" width="18.375" customWidth="1"/>
    <col min="13825" max="13825" width="35.625" customWidth="1"/>
    <col min="13826" max="13826" width="22.375" customWidth="1"/>
    <col min="13827" max="13831" width="9.125" hidden="1" customWidth="1"/>
    <col min="14079" max="14079" width="35.75" customWidth="1"/>
    <col min="14080" max="14080" width="18.375" customWidth="1"/>
    <col min="14081" max="14081" width="35.625" customWidth="1"/>
    <col min="14082" max="14082" width="22.375" customWidth="1"/>
    <col min="14083" max="14087" width="9.125" hidden="1" customWidth="1"/>
    <col min="14335" max="14335" width="35.75" customWidth="1"/>
    <col min="14336" max="14336" width="18.375" customWidth="1"/>
    <col min="14337" max="14337" width="35.625" customWidth="1"/>
    <col min="14338" max="14338" width="22.375" customWidth="1"/>
    <col min="14339" max="14343" width="9.125" hidden="1" customWidth="1"/>
    <col min="14591" max="14591" width="35.75" customWidth="1"/>
    <col min="14592" max="14592" width="18.375" customWidth="1"/>
    <col min="14593" max="14593" width="35.625" customWidth="1"/>
    <col min="14594" max="14594" width="22.375" customWidth="1"/>
    <col min="14595" max="14599" width="9.125" hidden="1" customWidth="1"/>
    <col min="14847" max="14847" width="35.75" customWidth="1"/>
    <col min="14848" max="14848" width="18.375" customWidth="1"/>
    <col min="14849" max="14849" width="35.625" customWidth="1"/>
    <col min="14850" max="14850" width="22.375" customWidth="1"/>
    <col min="14851" max="14855" width="9.125" hidden="1" customWidth="1"/>
    <col min="15103" max="15103" width="35.75" customWidth="1"/>
    <col min="15104" max="15104" width="18.375" customWidth="1"/>
    <col min="15105" max="15105" width="35.625" customWidth="1"/>
    <col min="15106" max="15106" width="22.375" customWidth="1"/>
    <col min="15107" max="15111" width="9.125" hidden="1" customWidth="1"/>
    <col min="15359" max="15359" width="35.75" customWidth="1"/>
    <col min="15360" max="15360" width="18.375" customWidth="1"/>
    <col min="15361" max="15361" width="35.625" customWidth="1"/>
    <col min="15362" max="15362" width="22.375" customWidth="1"/>
    <col min="15363" max="15367" width="9.125" hidden="1" customWidth="1"/>
    <col min="15615" max="15615" width="35.75" customWidth="1"/>
    <col min="15616" max="15616" width="18.375" customWidth="1"/>
    <col min="15617" max="15617" width="35.625" customWidth="1"/>
    <col min="15618" max="15618" width="22.375" customWidth="1"/>
    <col min="15619" max="15623" width="9.125" hidden="1" customWidth="1"/>
    <col min="15871" max="15871" width="35.75" customWidth="1"/>
    <col min="15872" max="15872" width="18.375" customWidth="1"/>
    <col min="15873" max="15873" width="35.625" customWidth="1"/>
    <col min="15874" max="15874" width="22.375" customWidth="1"/>
    <col min="15875" max="15879" width="9.125" hidden="1" customWidth="1"/>
    <col min="16127" max="16127" width="35.75" customWidth="1"/>
    <col min="16128" max="16128" width="18.375" customWidth="1"/>
    <col min="16129" max="16129" width="35.625" customWidth="1"/>
    <col min="16130" max="16130" width="22.375" customWidth="1"/>
    <col min="16131" max="16135" width="9.125" hidden="1" customWidth="1"/>
  </cols>
  <sheetData>
    <row r="1" s="1" customFormat="1" ht="33.95" customHeight="1" spans="1:2">
      <c r="A1" s="2" t="s">
        <v>1979</v>
      </c>
      <c r="B1" s="2"/>
    </row>
    <row r="2" s="1" customFormat="1" ht="17.65" customHeight="1" spans="1:2">
      <c r="A2" s="3" t="s">
        <v>1980</v>
      </c>
      <c r="B2" s="3"/>
    </row>
    <row r="3" s="1" customFormat="1" ht="17.65" customHeight="1" spans="1:2">
      <c r="A3" s="3" t="s">
        <v>2</v>
      </c>
      <c r="B3" s="3"/>
    </row>
    <row r="4" s="1" customFormat="1" ht="21.75" customHeight="1" spans="1:2">
      <c r="A4" s="7" t="s">
        <v>3</v>
      </c>
      <c r="B4" s="7" t="s">
        <v>4</v>
      </c>
    </row>
    <row r="5" s="1" customFormat="1" ht="17.1" customHeight="1" spans="1:4">
      <c r="A5" s="9" t="s">
        <v>1981</v>
      </c>
      <c r="B5" s="10">
        <v>69165</v>
      </c>
      <c r="D5" s="1" t="s">
        <v>1859</v>
      </c>
    </row>
    <row r="6" s="1" customFormat="1" ht="17.1" customHeight="1" spans="1:2">
      <c r="A6" s="9" t="s">
        <v>1982</v>
      </c>
      <c r="B6" s="10">
        <v>69165</v>
      </c>
    </row>
    <row r="7" s="1" customFormat="1" ht="17.1" customHeight="1" spans="1:4">
      <c r="A7" s="9" t="s">
        <v>1983</v>
      </c>
      <c r="B7" s="10">
        <v>2034</v>
      </c>
      <c r="D7" s="1" t="s">
        <v>1862</v>
      </c>
    </row>
    <row r="8" s="1" customFormat="1" ht="17.1" customHeight="1" spans="1:2">
      <c r="A8" s="9" t="s">
        <v>1984</v>
      </c>
      <c r="B8" s="10"/>
    </row>
    <row r="9" s="1" customFormat="1" ht="17.1" customHeight="1" spans="1:2">
      <c r="A9" s="9" t="s">
        <v>1985</v>
      </c>
      <c r="B9" s="10">
        <v>952</v>
      </c>
    </row>
    <row r="10" s="1" customFormat="1" ht="17.1" customHeight="1" spans="1:2">
      <c r="A10" s="9" t="s">
        <v>1986</v>
      </c>
      <c r="B10" s="10">
        <v>314</v>
      </c>
    </row>
    <row r="11" s="1" customFormat="1" ht="17.1" customHeight="1" spans="1:4">
      <c r="A11" s="9" t="s">
        <v>1987</v>
      </c>
      <c r="B11" s="10"/>
      <c r="D11" s="1" t="s">
        <v>1865</v>
      </c>
    </row>
    <row r="12" s="1" customFormat="1" ht="17.1" customHeight="1" spans="1:4">
      <c r="A12" s="9" t="s">
        <v>1988</v>
      </c>
      <c r="B12" s="10">
        <v>53</v>
      </c>
      <c r="D12" s="1" t="s">
        <v>1868</v>
      </c>
    </row>
    <row r="13" s="1" customFormat="1" ht="17.1" customHeight="1" spans="1:2">
      <c r="A13" s="9" t="s">
        <v>1989</v>
      </c>
      <c r="B13" s="10"/>
    </row>
    <row r="14" s="1" customFormat="1" ht="17.1" customHeight="1" spans="1:4">
      <c r="A14" s="9" t="s">
        <v>1990</v>
      </c>
      <c r="B14" s="10">
        <v>100</v>
      </c>
      <c r="D14" s="1" t="s">
        <v>1871</v>
      </c>
    </row>
    <row r="15" s="1" customFormat="1" ht="17.1" customHeight="1" spans="1:2">
      <c r="A15" s="9" t="s">
        <v>1991</v>
      </c>
      <c r="B15" s="10"/>
    </row>
    <row r="16" s="1" customFormat="1" ht="17.1" customHeight="1" spans="1:2">
      <c r="A16" s="9" t="s">
        <v>1992</v>
      </c>
      <c r="B16" s="10">
        <v>6</v>
      </c>
    </row>
    <row r="17" s="1" customFormat="1" ht="17.1" customHeight="1" spans="1:2">
      <c r="A17" s="9" t="s">
        <v>1993</v>
      </c>
      <c r="B17" s="10">
        <v>55</v>
      </c>
    </row>
    <row r="18" s="1" customFormat="1" ht="17.1" customHeight="1" spans="1:4">
      <c r="A18" s="9" t="s">
        <v>1994</v>
      </c>
      <c r="B18" s="10">
        <v>1014</v>
      </c>
      <c r="D18" s="1" t="s">
        <v>1874</v>
      </c>
    </row>
    <row r="19" s="1" customFormat="1" ht="17.1" customHeight="1" spans="1:2">
      <c r="A19" s="9" t="s">
        <v>1995</v>
      </c>
      <c r="B19" s="10"/>
    </row>
    <row r="20" s="1" customFormat="1" ht="17.1" customHeight="1" spans="1:2">
      <c r="A20" s="9" t="s">
        <v>1996</v>
      </c>
      <c r="B20" s="10">
        <v>24</v>
      </c>
    </row>
    <row r="21" s="1" customFormat="1" ht="17.1" customHeight="1" spans="1:2">
      <c r="A21" s="9" t="s">
        <v>1997</v>
      </c>
      <c r="B21" s="10">
        <v>88</v>
      </c>
    </row>
    <row r="22" s="1" customFormat="1" ht="17.1" customHeight="1" spans="1:4">
      <c r="A22" s="9" t="s">
        <v>1998</v>
      </c>
      <c r="B22" s="10">
        <v>473</v>
      </c>
      <c r="D22" s="1" t="s">
        <v>1877</v>
      </c>
    </row>
    <row r="23" s="1" customFormat="1" ht="17.1" customHeight="1" spans="1:2">
      <c r="A23" s="9" t="s">
        <v>1999</v>
      </c>
      <c r="B23" s="10"/>
    </row>
    <row r="24" s="1" customFormat="1" ht="17.1" customHeight="1" spans="1:2">
      <c r="A24" s="9" t="s">
        <v>2000</v>
      </c>
      <c r="B24" s="10">
        <v>25</v>
      </c>
    </row>
    <row r="25" s="1" customFormat="1" ht="17.1" customHeight="1" spans="1:2">
      <c r="A25" s="9" t="s">
        <v>2001</v>
      </c>
      <c r="B25" s="10">
        <v>118</v>
      </c>
    </row>
    <row r="26" s="1" customFormat="1" ht="17.1" customHeight="1" spans="1:4">
      <c r="A26" s="9" t="s">
        <v>2002</v>
      </c>
      <c r="B26" s="10">
        <v>189</v>
      </c>
      <c r="D26" s="1" t="s">
        <v>1880</v>
      </c>
    </row>
    <row r="27" s="1" customFormat="1" ht="17.1" customHeight="1" spans="1:2">
      <c r="A27" s="9" t="s">
        <v>2003</v>
      </c>
      <c r="B27" s="10"/>
    </row>
    <row r="28" s="1" customFormat="1" ht="17.1" customHeight="1" spans="1:4">
      <c r="A28" s="9" t="s">
        <v>2004</v>
      </c>
      <c r="B28" s="10">
        <v>1209</v>
      </c>
      <c r="D28" s="1" t="s">
        <v>1883</v>
      </c>
    </row>
    <row r="29" s="1" customFormat="1" ht="17.1" customHeight="1" spans="1:2">
      <c r="A29" s="9" t="s">
        <v>2005</v>
      </c>
      <c r="B29" s="10"/>
    </row>
    <row r="30" s="1" customFormat="1" ht="17.1" customHeight="1" spans="1:2">
      <c r="A30" s="9" t="s">
        <v>2006</v>
      </c>
      <c r="B30" s="10"/>
    </row>
    <row r="31" s="1" customFormat="1" ht="17.1" customHeight="1" spans="1:2">
      <c r="A31" s="9" t="s">
        <v>2007</v>
      </c>
      <c r="B31" s="10"/>
    </row>
    <row r="32" s="1" customFormat="1" ht="17.1" customHeight="1" spans="1:4">
      <c r="A32" s="9" t="s">
        <v>2008</v>
      </c>
      <c r="B32" s="10">
        <v>2577</v>
      </c>
      <c r="D32" s="1" t="s">
        <v>1886</v>
      </c>
    </row>
    <row r="33" s="1" customFormat="1" ht="17.1" customHeight="1" spans="1:2">
      <c r="A33" s="9" t="s">
        <v>2009</v>
      </c>
      <c r="B33" s="10">
        <v>458</v>
      </c>
    </row>
    <row r="34" s="1" customFormat="1" ht="17.1" customHeight="1" spans="1:2">
      <c r="A34" s="9" t="s">
        <v>2010</v>
      </c>
      <c r="B34" s="10">
        <v>1198</v>
      </c>
    </row>
    <row r="35" s="1" customFormat="1" ht="17.1" customHeight="1" spans="1:2">
      <c r="A35" s="9" t="s">
        <v>2011</v>
      </c>
      <c r="B35" s="10">
        <v>398</v>
      </c>
    </row>
    <row r="36" s="1" customFormat="1" ht="17.1" customHeight="1" spans="1:4">
      <c r="A36" s="9" t="s">
        <v>2012</v>
      </c>
      <c r="B36" s="10">
        <v>6642</v>
      </c>
      <c r="D36" s="1" t="s">
        <v>1889</v>
      </c>
    </row>
    <row r="37" s="1" customFormat="1" ht="17.1" customHeight="1" spans="1:2">
      <c r="A37" s="9" t="s">
        <v>2013</v>
      </c>
      <c r="B37" s="10">
        <v>4400</v>
      </c>
    </row>
    <row r="38" s="1" customFormat="1" ht="17.1" customHeight="1" spans="1:2">
      <c r="A38" s="9" t="s">
        <v>2014</v>
      </c>
      <c r="B38" s="10"/>
    </row>
    <row r="39" s="1" customFormat="1" ht="17.1" customHeight="1" spans="1:2">
      <c r="A39" s="9" t="s">
        <v>2015</v>
      </c>
      <c r="B39" s="10"/>
    </row>
    <row r="40" s="1" customFormat="1" ht="17.1" customHeight="1" spans="1:4">
      <c r="A40" s="9" t="s">
        <v>2016</v>
      </c>
      <c r="B40" s="10">
        <v>126</v>
      </c>
      <c r="D40" s="1" t="s">
        <v>1892</v>
      </c>
    </row>
    <row r="41" s="1" customFormat="1" ht="17.1" customHeight="1" spans="1:2">
      <c r="A41" s="9" t="s">
        <v>2017</v>
      </c>
      <c r="B41" s="10"/>
    </row>
    <row r="42" s="1" customFormat="1" ht="17.1" customHeight="1" spans="1:2">
      <c r="A42" s="9" t="s">
        <v>2018</v>
      </c>
      <c r="B42" s="10"/>
    </row>
    <row r="43" s="1" customFormat="1" ht="17.1" customHeight="1" spans="1:2">
      <c r="A43" s="9" t="s">
        <v>2019</v>
      </c>
      <c r="B43" s="10">
        <v>26</v>
      </c>
    </row>
    <row r="44" s="1" customFormat="1" ht="17.1" customHeight="1" spans="1:4">
      <c r="A44" s="9" t="s">
        <v>2020</v>
      </c>
      <c r="B44" s="10">
        <v>29898</v>
      </c>
      <c r="D44" s="1" t="s">
        <v>1895</v>
      </c>
    </row>
    <row r="45" s="1" customFormat="1" ht="17.1" customHeight="1" spans="1:2">
      <c r="A45" s="9" t="s">
        <v>2021</v>
      </c>
      <c r="B45" s="10">
        <v>4972</v>
      </c>
    </row>
    <row r="46" s="1" customFormat="1" ht="17.1" customHeight="1" spans="1:2">
      <c r="A46" s="9" t="s">
        <v>2022</v>
      </c>
      <c r="B46" s="10"/>
    </row>
    <row r="47" s="1" customFormat="1" ht="17.1" customHeight="1" spans="1:2">
      <c r="A47" s="9" t="s">
        <v>2023</v>
      </c>
      <c r="B47" s="10"/>
    </row>
    <row r="48" s="1" customFormat="1" ht="17.1" customHeight="1" spans="1:4">
      <c r="A48" s="9" t="s">
        <v>2024</v>
      </c>
      <c r="B48" s="10">
        <v>14205</v>
      </c>
      <c r="D48" s="1" t="s">
        <v>1898</v>
      </c>
    </row>
    <row r="49" s="1" customFormat="1" ht="17.1" customHeight="1" spans="1:2">
      <c r="A49" s="9" t="s">
        <v>2025</v>
      </c>
      <c r="B49" s="10"/>
    </row>
    <row r="50" s="1" customFormat="1" ht="17.1" customHeight="1" spans="1:2">
      <c r="A50" s="9" t="s">
        <v>2026</v>
      </c>
      <c r="B50" s="10"/>
    </row>
    <row r="51" s="1" customFormat="1" ht="17.1" customHeight="1" spans="1:2">
      <c r="A51" s="9" t="s">
        <v>2027</v>
      </c>
      <c r="B51" s="10">
        <v>4223</v>
      </c>
    </row>
    <row r="52" s="1" customFormat="1" ht="17.1" customHeight="1" spans="1:4">
      <c r="A52" s="9" t="s">
        <v>2028</v>
      </c>
      <c r="B52" s="10">
        <v>1132</v>
      </c>
      <c r="D52" s="1" t="s">
        <v>1901</v>
      </c>
    </row>
    <row r="53" s="1" customFormat="1" ht="17.1" customHeight="1" spans="1:2">
      <c r="A53" s="9" t="s">
        <v>2029</v>
      </c>
      <c r="B53" s="10"/>
    </row>
    <row r="54" s="1" customFormat="1" ht="17.1" customHeight="1" spans="1:2">
      <c r="A54" s="9" t="s">
        <v>2030</v>
      </c>
      <c r="B54" s="10"/>
    </row>
    <row r="55" s="1" customFormat="1" ht="17.1" customHeight="1" spans="1:4">
      <c r="A55" s="9" t="s">
        <v>2031</v>
      </c>
      <c r="B55" s="10">
        <v>603</v>
      </c>
      <c r="D55" s="1" t="s">
        <v>1904</v>
      </c>
    </row>
    <row r="56" s="1" customFormat="1" ht="17.1" customHeight="1" spans="1:2">
      <c r="A56" s="9" t="s">
        <v>2032</v>
      </c>
      <c r="B56" s="10"/>
    </row>
    <row r="57" s="1" customFormat="1" ht="17.1" customHeight="1" spans="1:2">
      <c r="A57" s="9" t="s">
        <v>2033</v>
      </c>
      <c r="B57" s="10">
        <v>10</v>
      </c>
    </row>
    <row r="58" s="1" customFormat="1" ht="17.1" customHeight="1" spans="1:2">
      <c r="A58" s="9" t="s">
        <v>2034</v>
      </c>
      <c r="B58" s="10">
        <v>54</v>
      </c>
    </row>
    <row r="59" s="1" customFormat="1" ht="17.1" customHeight="1" spans="1:4">
      <c r="A59" s="9" t="s">
        <v>2035</v>
      </c>
      <c r="B59" s="10">
        <v>20</v>
      </c>
      <c r="D59" s="1" t="s">
        <v>1907</v>
      </c>
    </row>
    <row r="60" s="1" customFormat="1" ht="17.1" customHeight="1" spans="1:2">
      <c r="A60" s="9" t="s">
        <v>2036</v>
      </c>
      <c r="B60" s="10"/>
    </row>
    <row r="61" s="1" customFormat="1" ht="17.1" customHeight="1" spans="1:2">
      <c r="A61" s="9" t="s">
        <v>2037</v>
      </c>
      <c r="B61" s="10"/>
    </row>
    <row r="62" s="1" customFormat="1" ht="17.1" customHeight="1" spans="1:4">
      <c r="A62" s="9" t="s">
        <v>2038</v>
      </c>
      <c r="B62" s="10">
        <v>3981</v>
      </c>
      <c r="D62" s="1" t="s">
        <v>1910</v>
      </c>
    </row>
    <row r="63" s="1" customFormat="1" ht="17.1" customHeight="1" spans="1:2">
      <c r="A63" s="9" t="s">
        <v>2039</v>
      </c>
      <c r="B63" s="10"/>
    </row>
    <row r="64" s="1" customFormat="1" ht="17.1" customHeight="1" spans="1:2">
      <c r="A64" s="9" t="s">
        <v>2040</v>
      </c>
      <c r="B64" s="10"/>
    </row>
    <row r="65" s="1" customFormat="1" ht="17.1" customHeight="1" spans="1:4">
      <c r="A65" s="9" t="s">
        <v>2041</v>
      </c>
      <c r="B65" s="10">
        <v>2220</v>
      </c>
      <c r="D65" s="1" t="s">
        <v>1913</v>
      </c>
    </row>
    <row r="66" s="1" customFormat="1" ht="17.1" customHeight="1" spans="1:2">
      <c r="A66" s="42" t="s">
        <v>2042</v>
      </c>
      <c r="B66" s="19">
        <v>1528</v>
      </c>
    </row>
    <row r="67" s="1" customFormat="1" ht="17.1" customHeight="1" spans="1:2">
      <c r="A67" s="42" t="s">
        <v>2043</v>
      </c>
      <c r="B67" s="19">
        <v>300</v>
      </c>
    </row>
    <row r="68" s="1" customFormat="1" ht="17.1" customHeight="1" spans="1:2">
      <c r="A68" s="42" t="s">
        <v>2044</v>
      </c>
      <c r="B68" s="19"/>
    </row>
    <row r="69" s="1" customFormat="1" ht="17.1" customHeight="1" spans="1:4">
      <c r="A69" s="42" t="s">
        <v>2045</v>
      </c>
      <c r="B69" s="19">
        <v>249</v>
      </c>
      <c r="D69" s="1" t="s">
        <v>1916</v>
      </c>
    </row>
    <row r="70" s="1" customFormat="1" ht="17.1" customHeight="1" spans="1:2">
      <c r="A70" s="42" t="s">
        <v>2046</v>
      </c>
      <c r="B70" s="19">
        <v>200</v>
      </c>
    </row>
    <row r="71" s="1" customFormat="1" ht="17.1" customHeight="1" spans="1:2">
      <c r="A71" s="42" t="s">
        <v>2047</v>
      </c>
      <c r="B71" s="19"/>
    </row>
    <row r="72" s="1" customFormat="1" ht="17.1" customHeight="1" spans="1:4">
      <c r="A72" s="9" t="s">
        <v>2048</v>
      </c>
      <c r="B72" s="10">
        <v>2440</v>
      </c>
      <c r="D72" s="1" t="s">
        <v>1919</v>
      </c>
    </row>
    <row r="73" s="1" customFormat="1" ht="17.1" customHeight="1" spans="1:2">
      <c r="A73" s="9" t="s">
        <v>2049</v>
      </c>
      <c r="B73" s="10">
        <v>774</v>
      </c>
    </row>
    <row r="74" s="1" customFormat="1" ht="17.1" customHeight="1" spans="1:2">
      <c r="A74" s="9" t="s">
        <v>2050</v>
      </c>
      <c r="B74" s="10">
        <v>328</v>
      </c>
    </row>
    <row r="75" s="1" customFormat="1" ht="17.1" customHeight="1" spans="1:2">
      <c r="A75" s="9" t="s">
        <v>2051</v>
      </c>
      <c r="B75" s="10">
        <v>401</v>
      </c>
    </row>
    <row r="76" s="1" customFormat="1" ht="17.1" customHeight="1" spans="1:4">
      <c r="A76" s="9" t="s">
        <v>2052</v>
      </c>
      <c r="B76" s="10"/>
      <c r="D76" s="1" t="s">
        <v>1921</v>
      </c>
    </row>
    <row r="77" s="1" customFormat="1" ht="17.1" customHeight="1" spans="1:4">
      <c r="A77" s="9"/>
      <c r="B77" s="10"/>
      <c r="D77" s="1" t="s">
        <v>2053</v>
      </c>
    </row>
    <row r="78" s="1" customFormat="1" ht="17.1" customHeight="1" spans="1:4">
      <c r="A78" s="9"/>
      <c r="B78" s="10"/>
      <c r="D78" s="1" t="s">
        <v>2054</v>
      </c>
    </row>
    <row r="79" s="1" customFormat="1" ht="17.1" customHeight="1" spans="1:4">
      <c r="A79" s="9"/>
      <c r="B79" s="10"/>
      <c r="D79" s="1" t="s">
        <v>2055</v>
      </c>
    </row>
    <row r="80" s="1" customFormat="1" ht="15.6" customHeight="1"/>
  </sheetData>
  <mergeCells count="3">
    <mergeCell ref="A1:B1"/>
    <mergeCell ref="A2:B2"/>
    <mergeCell ref="A3:B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
  <sheetViews>
    <sheetView workbookViewId="0">
      <selection activeCell="K31" sqref="K31"/>
    </sheetView>
  </sheetViews>
  <sheetFormatPr defaultColWidth="9.125" defaultRowHeight="14.25" outlineLevelRow="5" outlineLevelCol="3"/>
  <cols>
    <col min="1" max="1" width="35.75" style="1" customWidth="1"/>
    <col min="2" max="2" width="25.875" style="1" customWidth="1"/>
    <col min="3" max="5" width="9.125" style="1" hidden="1" customWidth="1"/>
    <col min="6" max="6" width="6.875" style="1" customWidth="1"/>
    <col min="7" max="7" width="7.875" style="1" customWidth="1"/>
    <col min="255" max="255" width="35.75" customWidth="1"/>
    <col min="256" max="256" width="18.375" customWidth="1"/>
    <col min="257" max="257" width="35.625" customWidth="1"/>
    <col min="258" max="258" width="22.375" customWidth="1"/>
    <col min="259" max="263" width="9.125" hidden="1" customWidth="1"/>
    <col min="511" max="511" width="35.75" customWidth="1"/>
    <col min="512" max="512" width="18.375" customWidth="1"/>
    <col min="513" max="513" width="35.625" customWidth="1"/>
    <col min="514" max="514" width="22.375" customWidth="1"/>
    <col min="515" max="519" width="9.125" hidden="1" customWidth="1"/>
    <col min="767" max="767" width="35.75" customWidth="1"/>
    <col min="768" max="768" width="18.375" customWidth="1"/>
    <col min="769" max="769" width="35.625" customWidth="1"/>
    <col min="770" max="770" width="22.375" customWidth="1"/>
    <col min="771" max="775" width="9.125" hidden="1" customWidth="1"/>
    <col min="1023" max="1023" width="35.75" customWidth="1"/>
    <col min="1024" max="1024" width="18.375" customWidth="1"/>
    <col min="1025" max="1025" width="35.625" customWidth="1"/>
    <col min="1026" max="1026" width="22.375" customWidth="1"/>
    <col min="1027" max="1031" width="9.125" hidden="1" customWidth="1"/>
    <col min="1279" max="1279" width="35.75" customWidth="1"/>
    <col min="1280" max="1280" width="18.375" customWidth="1"/>
    <col min="1281" max="1281" width="35.625" customWidth="1"/>
    <col min="1282" max="1282" width="22.375" customWidth="1"/>
    <col min="1283" max="1287" width="9.125" hidden="1" customWidth="1"/>
    <col min="1535" max="1535" width="35.75" customWidth="1"/>
    <col min="1536" max="1536" width="18.375" customWidth="1"/>
    <col min="1537" max="1537" width="35.625" customWidth="1"/>
    <col min="1538" max="1538" width="22.375" customWidth="1"/>
    <col min="1539" max="1543" width="9.125" hidden="1" customWidth="1"/>
    <col min="1791" max="1791" width="35.75" customWidth="1"/>
    <col min="1792" max="1792" width="18.375" customWidth="1"/>
    <col min="1793" max="1793" width="35.625" customWidth="1"/>
    <col min="1794" max="1794" width="22.375" customWidth="1"/>
    <col min="1795" max="1799" width="9.125" hidden="1" customWidth="1"/>
    <col min="2047" max="2047" width="35.75" customWidth="1"/>
    <col min="2048" max="2048" width="18.375" customWidth="1"/>
    <col min="2049" max="2049" width="35.625" customWidth="1"/>
    <col min="2050" max="2050" width="22.375" customWidth="1"/>
    <col min="2051" max="2055" width="9.125" hidden="1" customWidth="1"/>
    <col min="2303" max="2303" width="35.75" customWidth="1"/>
    <col min="2304" max="2304" width="18.375" customWidth="1"/>
    <col min="2305" max="2305" width="35.625" customWidth="1"/>
    <col min="2306" max="2306" width="22.375" customWidth="1"/>
    <col min="2307" max="2311" width="9.125" hidden="1" customWidth="1"/>
    <col min="2559" max="2559" width="35.75" customWidth="1"/>
    <col min="2560" max="2560" width="18.375" customWidth="1"/>
    <col min="2561" max="2561" width="35.625" customWidth="1"/>
    <col min="2562" max="2562" width="22.375" customWidth="1"/>
    <col min="2563" max="2567" width="9.125" hidden="1" customWidth="1"/>
    <col min="2815" max="2815" width="35.75" customWidth="1"/>
    <col min="2816" max="2816" width="18.375" customWidth="1"/>
    <col min="2817" max="2817" width="35.625" customWidth="1"/>
    <col min="2818" max="2818" width="22.375" customWidth="1"/>
    <col min="2819" max="2823" width="9.125" hidden="1" customWidth="1"/>
    <col min="3071" max="3071" width="35.75" customWidth="1"/>
    <col min="3072" max="3072" width="18.375" customWidth="1"/>
    <col min="3073" max="3073" width="35.625" customWidth="1"/>
    <col min="3074" max="3074" width="22.375" customWidth="1"/>
    <col min="3075" max="3079" width="9.125" hidden="1" customWidth="1"/>
    <col min="3327" max="3327" width="35.75" customWidth="1"/>
    <col min="3328" max="3328" width="18.375" customWidth="1"/>
    <col min="3329" max="3329" width="35.625" customWidth="1"/>
    <col min="3330" max="3330" width="22.375" customWidth="1"/>
    <col min="3331" max="3335" width="9.125" hidden="1" customWidth="1"/>
    <col min="3583" max="3583" width="35.75" customWidth="1"/>
    <col min="3584" max="3584" width="18.375" customWidth="1"/>
    <col min="3585" max="3585" width="35.625" customWidth="1"/>
    <col min="3586" max="3586" width="22.375" customWidth="1"/>
    <col min="3587" max="3591" width="9.125" hidden="1" customWidth="1"/>
    <col min="3839" max="3839" width="35.75" customWidth="1"/>
    <col min="3840" max="3840" width="18.375" customWidth="1"/>
    <col min="3841" max="3841" width="35.625" customWidth="1"/>
    <col min="3842" max="3842" width="22.375" customWidth="1"/>
    <col min="3843" max="3847" width="9.125" hidden="1" customWidth="1"/>
    <col min="4095" max="4095" width="35.75" customWidth="1"/>
    <col min="4096" max="4096" width="18.375" customWidth="1"/>
    <col min="4097" max="4097" width="35.625" customWidth="1"/>
    <col min="4098" max="4098" width="22.375" customWidth="1"/>
    <col min="4099" max="4103" width="9.125" hidden="1" customWidth="1"/>
    <col min="4351" max="4351" width="35.75" customWidth="1"/>
    <col min="4352" max="4352" width="18.375" customWidth="1"/>
    <col min="4353" max="4353" width="35.625" customWidth="1"/>
    <col min="4354" max="4354" width="22.375" customWidth="1"/>
    <col min="4355" max="4359" width="9.125" hidden="1" customWidth="1"/>
    <col min="4607" max="4607" width="35.75" customWidth="1"/>
    <col min="4608" max="4608" width="18.375" customWidth="1"/>
    <col min="4609" max="4609" width="35.625" customWidth="1"/>
    <col min="4610" max="4610" width="22.375" customWidth="1"/>
    <col min="4611" max="4615" width="9.125" hidden="1" customWidth="1"/>
    <col min="4863" max="4863" width="35.75" customWidth="1"/>
    <col min="4864" max="4864" width="18.375" customWidth="1"/>
    <col min="4865" max="4865" width="35.625" customWidth="1"/>
    <col min="4866" max="4866" width="22.375" customWidth="1"/>
    <col min="4867" max="4871" width="9.125" hidden="1" customWidth="1"/>
    <col min="5119" max="5119" width="35.75" customWidth="1"/>
    <col min="5120" max="5120" width="18.375" customWidth="1"/>
    <col min="5121" max="5121" width="35.625" customWidth="1"/>
    <col min="5122" max="5122" width="22.375" customWidth="1"/>
    <col min="5123" max="5127" width="9.125" hidden="1" customWidth="1"/>
    <col min="5375" max="5375" width="35.75" customWidth="1"/>
    <col min="5376" max="5376" width="18.375" customWidth="1"/>
    <col min="5377" max="5377" width="35.625" customWidth="1"/>
    <col min="5378" max="5378" width="22.375" customWidth="1"/>
    <col min="5379" max="5383" width="9.125" hidden="1" customWidth="1"/>
    <col min="5631" max="5631" width="35.75" customWidth="1"/>
    <col min="5632" max="5632" width="18.375" customWidth="1"/>
    <col min="5633" max="5633" width="35.625" customWidth="1"/>
    <col min="5634" max="5634" width="22.375" customWidth="1"/>
    <col min="5635" max="5639" width="9.125" hidden="1" customWidth="1"/>
    <col min="5887" max="5887" width="35.75" customWidth="1"/>
    <col min="5888" max="5888" width="18.375" customWidth="1"/>
    <col min="5889" max="5889" width="35.625" customWidth="1"/>
    <col min="5890" max="5890" width="22.375" customWidth="1"/>
    <col min="5891" max="5895" width="9.125" hidden="1" customWidth="1"/>
    <col min="6143" max="6143" width="35.75" customWidth="1"/>
    <col min="6144" max="6144" width="18.375" customWidth="1"/>
    <col min="6145" max="6145" width="35.625" customWidth="1"/>
    <col min="6146" max="6146" width="22.375" customWidth="1"/>
    <col min="6147" max="6151" width="9.125" hidden="1" customWidth="1"/>
    <col min="6399" max="6399" width="35.75" customWidth="1"/>
    <col min="6400" max="6400" width="18.375" customWidth="1"/>
    <col min="6401" max="6401" width="35.625" customWidth="1"/>
    <col min="6402" max="6402" width="22.375" customWidth="1"/>
    <col min="6403" max="6407" width="9.125" hidden="1" customWidth="1"/>
    <col min="6655" max="6655" width="35.75" customWidth="1"/>
    <col min="6656" max="6656" width="18.375" customWidth="1"/>
    <col min="6657" max="6657" width="35.625" customWidth="1"/>
    <col min="6658" max="6658" width="22.375" customWidth="1"/>
    <col min="6659" max="6663" width="9.125" hidden="1" customWidth="1"/>
    <col min="6911" max="6911" width="35.75" customWidth="1"/>
    <col min="6912" max="6912" width="18.375" customWidth="1"/>
    <col min="6913" max="6913" width="35.625" customWidth="1"/>
    <col min="6914" max="6914" width="22.375" customWidth="1"/>
    <col min="6915" max="6919" width="9.125" hidden="1" customWidth="1"/>
    <col min="7167" max="7167" width="35.75" customWidth="1"/>
    <col min="7168" max="7168" width="18.375" customWidth="1"/>
    <col min="7169" max="7169" width="35.625" customWidth="1"/>
    <col min="7170" max="7170" width="22.375" customWidth="1"/>
    <col min="7171" max="7175" width="9.125" hidden="1" customWidth="1"/>
    <col min="7423" max="7423" width="35.75" customWidth="1"/>
    <col min="7424" max="7424" width="18.375" customWidth="1"/>
    <col min="7425" max="7425" width="35.625" customWidth="1"/>
    <col min="7426" max="7426" width="22.375" customWidth="1"/>
    <col min="7427" max="7431" width="9.125" hidden="1" customWidth="1"/>
    <col min="7679" max="7679" width="35.75" customWidth="1"/>
    <col min="7680" max="7680" width="18.375" customWidth="1"/>
    <col min="7681" max="7681" width="35.625" customWidth="1"/>
    <col min="7682" max="7682" width="22.375" customWidth="1"/>
    <col min="7683" max="7687" width="9.125" hidden="1" customWidth="1"/>
    <col min="7935" max="7935" width="35.75" customWidth="1"/>
    <col min="7936" max="7936" width="18.375" customWidth="1"/>
    <col min="7937" max="7937" width="35.625" customWidth="1"/>
    <col min="7938" max="7938" width="22.375" customWidth="1"/>
    <col min="7939" max="7943" width="9.125" hidden="1" customWidth="1"/>
    <col min="8191" max="8191" width="35.75" customWidth="1"/>
    <col min="8192" max="8192" width="18.375" customWidth="1"/>
    <col min="8193" max="8193" width="35.625" customWidth="1"/>
    <col min="8194" max="8194" width="22.375" customWidth="1"/>
    <col min="8195" max="8199" width="9.125" hidden="1" customWidth="1"/>
    <col min="8447" max="8447" width="35.75" customWidth="1"/>
    <col min="8448" max="8448" width="18.375" customWidth="1"/>
    <col min="8449" max="8449" width="35.625" customWidth="1"/>
    <col min="8450" max="8450" width="22.375" customWidth="1"/>
    <col min="8451" max="8455" width="9.125" hidden="1" customWidth="1"/>
    <col min="8703" max="8703" width="35.75" customWidth="1"/>
    <col min="8704" max="8704" width="18.375" customWidth="1"/>
    <col min="8705" max="8705" width="35.625" customWidth="1"/>
    <col min="8706" max="8706" width="22.375" customWidth="1"/>
    <col min="8707" max="8711" width="9.125" hidden="1" customWidth="1"/>
    <col min="8959" max="8959" width="35.75" customWidth="1"/>
    <col min="8960" max="8960" width="18.375" customWidth="1"/>
    <col min="8961" max="8961" width="35.625" customWidth="1"/>
    <col min="8962" max="8962" width="22.375" customWidth="1"/>
    <col min="8963" max="8967" width="9.125" hidden="1" customWidth="1"/>
    <col min="9215" max="9215" width="35.75" customWidth="1"/>
    <col min="9216" max="9216" width="18.375" customWidth="1"/>
    <col min="9217" max="9217" width="35.625" customWidth="1"/>
    <col min="9218" max="9218" width="22.375" customWidth="1"/>
    <col min="9219" max="9223" width="9.125" hidden="1" customWidth="1"/>
    <col min="9471" max="9471" width="35.75" customWidth="1"/>
    <col min="9472" max="9472" width="18.375" customWidth="1"/>
    <col min="9473" max="9473" width="35.625" customWidth="1"/>
    <col min="9474" max="9474" width="22.375" customWidth="1"/>
    <col min="9475" max="9479" width="9.125" hidden="1" customWidth="1"/>
    <col min="9727" max="9727" width="35.75" customWidth="1"/>
    <col min="9728" max="9728" width="18.375" customWidth="1"/>
    <col min="9729" max="9729" width="35.625" customWidth="1"/>
    <col min="9730" max="9730" width="22.375" customWidth="1"/>
    <col min="9731" max="9735" width="9.125" hidden="1" customWidth="1"/>
    <col min="9983" max="9983" width="35.75" customWidth="1"/>
    <col min="9984" max="9984" width="18.375" customWidth="1"/>
    <col min="9985" max="9985" width="35.625" customWidth="1"/>
    <col min="9986" max="9986" width="22.375" customWidth="1"/>
    <col min="9987" max="9991" width="9.125" hidden="1" customWidth="1"/>
    <col min="10239" max="10239" width="35.75" customWidth="1"/>
    <col min="10240" max="10240" width="18.375" customWidth="1"/>
    <col min="10241" max="10241" width="35.625" customWidth="1"/>
    <col min="10242" max="10242" width="22.375" customWidth="1"/>
    <col min="10243" max="10247" width="9.125" hidden="1" customWidth="1"/>
    <col min="10495" max="10495" width="35.75" customWidth="1"/>
    <col min="10496" max="10496" width="18.375" customWidth="1"/>
    <col min="10497" max="10497" width="35.625" customWidth="1"/>
    <col min="10498" max="10498" width="22.375" customWidth="1"/>
    <col min="10499" max="10503" width="9.125" hidden="1" customWidth="1"/>
    <col min="10751" max="10751" width="35.75" customWidth="1"/>
    <col min="10752" max="10752" width="18.375" customWidth="1"/>
    <col min="10753" max="10753" width="35.625" customWidth="1"/>
    <col min="10754" max="10754" width="22.375" customWidth="1"/>
    <col min="10755" max="10759" width="9.125" hidden="1" customWidth="1"/>
    <col min="11007" max="11007" width="35.75" customWidth="1"/>
    <col min="11008" max="11008" width="18.375" customWidth="1"/>
    <col min="11009" max="11009" width="35.625" customWidth="1"/>
    <col min="11010" max="11010" width="22.375" customWidth="1"/>
    <col min="11011" max="11015" width="9.125" hidden="1" customWidth="1"/>
    <col min="11263" max="11263" width="35.75" customWidth="1"/>
    <col min="11264" max="11264" width="18.375" customWidth="1"/>
    <col min="11265" max="11265" width="35.625" customWidth="1"/>
    <col min="11266" max="11266" width="22.375" customWidth="1"/>
    <col min="11267" max="11271" width="9.125" hidden="1" customWidth="1"/>
    <col min="11519" max="11519" width="35.75" customWidth="1"/>
    <col min="11520" max="11520" width="18.375" customWidth="1"/>
    <col min="11521" max="11521" width="35.625" customWidth="1"/>
    <col min="11522" max="11522" width="22.375" customWidth="1"/>
    <col min="11523" max="11527" width="9.125" hidden="1" customWidth="1"/>
    <col min="11775" max="11775" width="35.75" customWidth="1"/>
    <col min="11776" max="11776" width="18.375" customWidth="1"/>
    <col min="11777" max="11777" width="35.625" customWidth="1"/>
    <col min="11778" max="11778" width="22.375" customWidth="1"/>
    <col min="11779" max="11783" width="9.125" hidden="1" customWidth="1"/>
    <col min="12031" max="12031" width="35.75" customWidth="1"/>
    <col min="12032" max="12032" width="18.375" customWidth="1"/>
    <col min="12033" max="12033" width="35.625" customWidth="1"/>
    <col min="12034" max="12034" width="22.375" customWidth="1"/>
    <col min="12035" max="12039" width="9.125" hidden="1" customWidth="1"/>
    <col min="12287" max="12287" width="35.75" customWidth="1"/>
    <col min="12288" max="12288" width="18.375" customWidth="1"/>
    <col min="12289" max="12289" width="35.625" customWidth="1"/>
    <col min="12290" max="12290" width="22.375" customWidth="1"/>
    <col min="12291" max="12295" width="9.125" hidden="1" customWidth="1"/>
    <col min="12543" max="12543" width="35.75" customWidth="1"/>
    <col min="12544" max="12544" width="18.375" customWidth="1"/>
    <col min="12545" max="12545" width="35.625" customWidth="1"/>
    <col min="12546" max="12546" width="22.375" customWidth="1"/>
    <col min="12547" max="12551" width="9.125" hidden="1" customWidth="1"/>
    <col min="12799" max="12799" width="35.75" customWidth="1"/>
    <col min="12800" max="12800" width="18.375" customWidth="1"/>
    <col min="12801" max="12801" width="35.625" customWidth="1"/>
    <col min="12802" max="12802" width="22.375" customWidth="1"/>
    <col min="12803" max="12807" width="9.125" hidden="1" customWidth="1"/>
    <col min="13055" max="13055" width="35.75" customWidth="1"/>
    <col min="13056" max="13056" width="18.375" customWidth="1"/>
    <col min="13057" max="13057" width="35.625" customWidth="1"/>
    <col min="13058" max="13058" width="22.375" customWidth="1"/>
    <col min="13059" max="13063" width="9.125" hidden="1" customWidth="1"/>
    <col min="13311" max="13311" width="35.75" customWidth="1"/>
    <col min="13312" max="13312" width="18.375" customWidth="1"/>
    <col min="13313" max="13313" width="35.625" customWidth="1"/>
    <col min="13314" max="13314" width="22.375" customWidth="1"/>
    <col min="13315" max="13319" width="9.125" hidden="1" customWidth="1"/>
    <col min="13567" max="13567" width="35.75" customWidth="1"/>
    <col min="13568" max="13568" width="18.375" customWidth="1"/>
    <col min="13569" max="13569" width="35.625" customWidth="1"/>
    <col min="13570" max="13570" width="22.375" customWidth="1"/>
    <col min="13571" max="13575" width="9.125" hidden="1" customWidth="1"/>
    <col min="13823" max="13823" width="35.75" customWidth="1"/>
    <col min="13824" max="13824" width="18.375" customWidth="1"/>
    <col min="13825" max="13825" width="35.625" customWidth="1"/>
    <col min="13826" max="13826" width="22.375" customWidth="1"/>
    <col min="13827" max="13831" width="9.125" hidden="1" customWidth="1"/>
    <col min="14079" max="14079" width="35.75" customWidth="1"/>
    <col min="14080" max="14080" width="18.375" customWidth="1"/>
    <col min="14081" max="14081" width="35.625" customWidth="1"/>
    <col min="14082" max="14082" width="22.375" customWidth="1"/>
    <col min="14083" max="14087" width="9.125" hidden="1" customWidth="1"/>
    <col min="14335" max="14335" width="35.75" customWidth="1"/>
    <col min="14336" max="14336" width="18.375" customWidth="1"/>
    <col min="14337" max="14337" width="35.625" customWidth="1"/>
    <col min="14338" max="14338" width="22.375" customWidth="1"/>
    <col min="14339" max="14343" width="9.125" hidden="1" customWidth="1"/>
    <col min="14591" max="14591" width="35.75" customWidth="1"/>
    <col min="14592" max="14592" width="18.375" customWidth="1"/>
    <col min="14593" max="14593" width="35.625" customWidth="1"/>
    <col min="14594" max="14594" width="22.375" customWidth="1"/>
    <col min="14595" max="14599" width="9.125" hidden="1" customWidth="1"/>
    <col min="14847" max="14847" width="35.75" customWidth="1"/>
    <col min="14848" max="14848" width="18.375" customWidth="1"/>
    <col min="14849" max="14849" width="35.625" customWidth="1"/>
    <col min="14850" max="14850" width="22.375" customWidth="1"/>
    <col min="14851" max="14855" width="9.125" hidden="1" customWidth="1"/>
    <col min="15103" max="15103" width="35.75" customWidth="1"/>
    <col min="15104" max="15104" width="18.375" customWidth="1"/>
    <col min="15105" max="15105" width="35.625" customWidth="1"/>
    <col min="15106" max="15106" width="22.375" customWidth="1"/>
    <col min="15107" max="15111" width="9.125" hidden="1" customWidth="1"/>
    <col min="15359" max="15359" width="35.75" customWidth="1"/>
    <col min="15360" max="15360" width="18.375" customWidth="1"/>
    <col min="15361" max="15361" width="35.625" customWidth="1"/>
    <col min="15362" max="15362" width="22.375" customWidth="1"/>
    <col min="15363" max="15367" width="9.125" hidden="1" customWidth="1"/>
    <col min="15615" max="15615" width="35.75" customWidth="1"/>
    <col min="15616" max="15616" width="18.375" customWidth="1"/>
    <col min="15617" max="15617" width="35.625" customWidth="1"/>
    <col min="15618" max="15618" width="22.375" customWidth="1"/>
    <col min="15619" max="15623" width="9.125" hidden="1" customWidth="1"/>
    <col min="15871" max="15871" width="35.75" customWidth="1"/>
    <col min="15872" max="15872" width="18.375" customWidth="1"/>
    <col min="15873" max="15873" width="35.625" customWidth="1"/>
    <col min="15874" max="15874" width="22.375" customWidth="1"/>
    <col min="15875" max="15879" width="9.125" hidden="1" customWidth="1"/>
    <col min="16127" max="16127" width="35.75" customWidth="1"/>
    <col min="16128" max="16128" width="18.375" customWidth="1"/>
    <col min="16129" max="16129" width="35.625" customWidth="1"/>
    <col min="16130" max="16130" width="22.375" customWidth="1"/>
    <col min="16131" max="16135" width="9.125" hidden="1" customWidth="1"/>
  </cols>
  <sheetData>
    <row r="1" s="1" customFormat="1" ht="33.95" customHeight="1" spans="1:2">
      <c r="A1" s="2" t="s">
        <v>2056</v>
      </c>
      <c r="B1" s="2"/>
    </row>
    <row r="2" s="1" customFormat="1" ht="17.65" customHeight="1" spans="1:2">
      <c r="A2" s="3" t="s">
        <v>2057</v>
      </c>
      <c r="B2" s="3"/>
    </row>
    <row r="3" s="1" customFormat="1" ht="17.65" customHeight="1" spans="1:2">
      <c r="A3" s="3" t="s">
        <v>2</v>
      </c>
      <c r="B3" s="3"/>
    </row>
    <row r="4" s="1" customFormat="1" ht="21.75" customHeight="1" spans="1:2">
      <c r="A4" s="7" t="s">
        <v>2058</v>
      </c>
      <c r="B4" s="7" t="s">
        <v>2059</v>
      </c>
    </row>
    <row r="5" s="1" customFormat="1" ht="17.1" customHeight="1" spans="1:4">
      <c r="A5" s="9" t="s">
        <v>2060</v>
      </c>
      <c r="B5" s="10">
        <v>69165</v>
      </c>
      <c r="D5" s="1" t="s">
        <v>1859</v>
      </c>
    </row>
    <row r="6" s="1" customFormat="1" ht="15.6" customHeight="1"/>
  </sheetData>
  <mergeCells count="3">
    <mergeCell ref="A1:B1"/>
    <mergeCell ref="A2:B2"/>
    <mergeCell ref="A3:B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showGridLines="0" showZeros="0" workbookViewId="0">
      <selection activeCell="A1" sqref="A1:N1"/>
    </sheetView>
  </sheetViews>
  <sheetFormatPr defaultColWidth="9.125" defaultRowHeight="14.25"/>
  <cols>
    <col min="1" max="1" width="24.875" style="1" customWidth="1"/>
    <col min="2" max="2" width="7.75" style="1" customWidth="1"/>
    <col min="3" max="3" width="3.875" style="1" customWidth="1"/>
    <col min="4" max="4" width="3.75" style="1" customWidth="1"/>
    <col min="5" max="5" width="6.125" style="44" customWidth="1"/>
    <col min="6" max="6" width="6.75" style="1" customWidth="1"/>
    <col min="7" max="7" width="4.75" style="1" customWidth="1"/>
    <col min="8" max="8" width="25.125" style="1" customWidth="1"/>
    <col min="9" max="9" width="7.5" style="1" customWidth="1"/>
    <col min="10" max="10" width="4.125" style="1" customWidth="1"/>
    <col min="11" max="11" width="3.625" style="1" customWidth="1"/>
    <col min="12" max="12" width="6" style="44" customWidth="1"/>
    <col min="13" max="13" width="6.875" style="1" customWidth="1"/>
    <col min="14" max="14" width="6.625" style="1" customWidth="1"/>
    <col min="257" max="257" width="24.875" customWidth="1"/>
    <col min="258" max="258" width="7.75" customWidth="1"/>
    <col min="259" max="259" width="3.875" customWidth="1"/>
    <col min="260" max="260" width="3.75" customWidth="1"/>
    <col min="261" max="261" width="6.125" customWidth="1"/>
    <col min="262" max="262" width="6.75" customWidth="1"/>
    <col min="263" max="263" width="4.75" customWidth="1"/>
    <col min="264" max="264" width="25.125" customWidth="1"/>
    <col min="265" max="265" width="7.5" customWidth="1"/>
    <col min="266" max="266" width="4.125" customWidth="1"/>
    <col min="267" max="267" width="3.625" customWidth="1"/>
    <col min="268" max="268" width="6" customWidth="1"/>
    <col min="269" max="269" width="6.875" customWidth="1"/>
    <col min="270" max="270" width="6.625" customWidth="1"/>
    <col min="513" max="513" width="24.875" customWidth="1"/>
    <col min="514" max="514" width="7.75" customWidth="1"/>
    <col min="515" max="515" width="3.875" customWidth="1"/>
    <col min="516" max="516" width="3.75" customWidth="1"/>
    <col min="517" max="517" width="6.125" customWidth="1"/>
    <col min="518" max="518" width="6.75" customWidth="1"/>
    <col min="519" max="519" width="4.75" customWidth="1"/>
    <col min="520" max="520" width="25.125" customWidth="1"/>
    <col min="521" max="521" width="7.5" customWidth="1"/>
    <col min="522" max="522" width="4.125" customWidth="1"/>
    <col min="523" max="523" width="3.625" customWidth="1"/>
    <col min="524" max="524" width="6" customWidth="1"/>
    <col min="525" max="525" width="6.875" customWidth="1"/>
    <col min="526" max="526" width="6.625" customWidth="1"/>
    <col min="769" max="769" width="24.875" customWidth="1"/>
    <col min="770" max="770" width="7.75" customWidth="1"/>
    <col min="771" max="771" width="3.875" customWidth="1"/>
    <col min="772" max="772" width="3.75" customWidth="1"/>
    <col min="773" max="773" width="6.125" customWidth="1"/>
    <col min="774" max="774" width="6.75" customWidth="1"/>
    <col min="775" max="775" width="4.75" customWidth="1"/>
    <col min="776" max="776" width="25.125" customWidth="1"/>
    <col min="777" max="777" width="7.5" customWidth="1"/>
    <col min="778" max="778" width="4.125" customWidth="1"/>
    <col min="779" max="779" width="3.625" customWidth="1"/>
    <col min="780" max="780" width="6" customWidth="1"/>
    <col min="781" max="781" width="6.875" customWidth="1"/>
    <col min="782" max="782" width="6.625" customWidth="1"/>
    <col min="1025" max="1025" width="24.875" customWidth="1"/>
    <col min="1026" max="1026" width="7.75" customWidth="1"/>
    <col min="1027" max="1027" width="3.875" customWidth="1"/>
    <col min="1028" max="1028" width="3.75" customWidth="1"/>
    <col min="1029" max="1029" width="6.125" customWidth="1"/>
    <col min="1030" max="1030" width="6.75" customWidth="1"/>
    <col min="1031" max="1031" width="4.75" customWidth="1"/>
    <col min="1032" max="1032" width="25.125" customWidth="1"/>
    <col min="1033" max="1033" width="7.5" customWidth="1"/>
    <col min="1034" max="1034" width="4.125" customWidth="1"/>
    <col min="1035" max="1035" width="3.625" customWidth="1"/>
    <col min="1036" max="1036" width="6" customWidth="1"/>
    <col min="1037" max="1037" width="6.875" customWidth="1"/>
    <col min="1038" max="1038" width="6.625" customWidth="1"/>
    <col min="1281" max="1281" width="24.875" customWidth="1"/>
    <col min="1282" max="1282" width="7.75" customWidth="1"/>
    <col min="1283" max="1283" width="3.875" customWidth="1"/>
    <col min="1284" max="1284" width="3.75" customWidth="1"/>
    <col min="1285" max="1285" width="6.125" customWidth="1"/>
    <col min="1286" max="1286" width="6.75" customWidth="1"/>
    <col min="1287" max="1287" width="4.75" customWidth="1"/>
    <col min="1288" max="1288" width="25.125" customWidth="1"/>
    <col min="1289" max="1289" width="7.5" customWidth="1"/>
    <col min="1290" max="1290" width="4.125" customWidth="1"/>
    <col min="1291" max="1291" width="3.625" customWidth="1"/>
    <col min="1292" max="1292" width="6" customWidth="1"/>
    <col min="1293" max="1293" width="6.875" customWidth="1"/>
    <col min="1294" max="1294" width="6.625" customWidth="1"/>
    <col min="1537" max="1537" width="24.875" customWidth="1"/>
    <col min="1538" max="1538" width="7.75" customWidth="1"/>
    <col min="1539" max="1539" width="3.875" customWidth="1"/>
    <col min="1540" max="1540" width="3.75" customWidth="1"/>
    <col min="1541" max="1541" width="6.125" customWidth="1"/>
    <col min="1542" max="1542" width="6.75" customWidth="1"/>
    <col min="1543" max="1543" width="4.75" customWidth="1"/>
    <col min="1544" max="1544" width="25.125" customWidth="1"/>
    <col min="1545" max="1545" width="7.5" customWidth="1"/>
    <col min="1546" max="1546" width="4.125" customWidth="1"/>
    <col min="1547" max="1547" width="3.625" customWidth="1"/>
    <col min="1548" max="1548" width="6" customWidth="1"/>
    <col min="1549" max="1549" width="6.875" customWidth="1"/>
    <col min="1550" max="1550" width="6.625" customWidth="1"/>
    <col min="1793" max="1793" width="24.875" customWidth="1"/>
    <col min="1794" max="1794" width="7.75" customWidth="1"/>
    <col min="1795" max="1795" width="3.875" customWidth="1"/>
    <col min="1796" max="1796" width="3.75" customWidth="1"/>
    <col min="1797" max="1797" width="6.125" customWidth="1"/>
    <col min="1798" max="1798" width="6.75" customWidth="1"/>
    <col min="1799" max="1799" width="4.75" customWidth="1"/>
    <col min="1800" max="1800" width="25.125" customWidth="1"/>
    <col min="1801" max="1801" width="7.5" customWidth="1"/>
    <col min="1802" max="1802" width="4.125" customWidth="1"/>
    <col min="1803" max="1803" width="3.625" customWidth="1"/>
    <col min="1804" max="1804" width="6" customWidth="1"/>
    <col min="1805" max="1805" width="6.875" customWidth="1"/>
    <col min="1806" max="1806" width="6.625" customWidth="1"/>
    <col min="2049" max="2049" width="24.875" customWidth="1"/>
    <col min="2050" max="2050" width="7.75" customWidth="1"/>
    <col min="2051" max="2051" width="3.875" customWidth="1"/>
    <col min="2052" max="2052" width="3.75" customWidth="1"/>
    <col min="2053" max="2053" width="6.125" customWidth="1"/>
    <col min="2054" max="2054" width="6.75" customWidth="1"/>
    <col min="2055" max="2055" width="4.75" customWidth="1"/>
    <col min="2056" max="2056" width="25.125" customWidth="1"/>
    <col min="2057" max="2057" width="7.5" customWidth="1"/>
    <col min="2058" max="2058" width="4.125" customWidth="1"/>
    <col min="2059" max="2059" width="3.625" customWidth="1"/>
    <col min="2060" max="2060" width="6" customWidth="1"/>
    <col min="2061" max="2061" width="6.875" customWidth="1"/>
    <col min="2062" max="2062" width="6.625" customWidth="1"/>
    <col min="2305" max="2305" width="24.875" customWidth="1"/>
    <col min="2306" max="2306" width="7.75" customWidth="1"/>
    <col min="2307" max="2307" width="3.875" customWidth="1"/>
    <col min="2308" max="2308" width="3.75" customWidth="1"/>
    <col min="2309" max="2309" width="6.125" customWidth="1"/>
    <col min="2310" max="2310" width="6.75" customWidth="1"/>
    <col min="2311" max="2311" width="4.75" customWidth="1"/>
    <col min="2312" max="2312" width="25.125" customWidth="1"/>
    <col min="2313" max="2313" width="7.5" customWidth="1"/>
    <col min="2314" max="2314" width="4.125" customWidth="1"/>
    <col min="2315" max="2315" width="3.625" customWidth="1"/>
    <col min="2316" max="2316" width="6" customWidth="1"/>
    <col min="2317" max="2317" width="6.875" customWidth="1"/>
    <col min="2318" max="2318" width="6.625" customWidth="1"/>
    <col min="2561" max="2561" width="24.875" customWidth="1"/>
    <col min="2562" max="2562" width="7.75" customWidth="1"/>
    <col min="2563" max="2563" width="3.875" customWidth="1"/>
    <col min="2564" max="2564" width="3.75" customWidth="1"/>
    <col min="2565" max="2565" width="6.125" customWidth="1"/>
    <col min="2566" max="2566" width="6.75" customWidth="1"/>
    <col min="2567" max="2567" width="4.75" customWidth="1"/>
    <col min="2568" max="2568" width="25.125" customWidth="1"/>
    <col min="2569" max="2569" width="7.5" customWidth="1"/>
    <col min="2570" max="2570" width="4.125" customWidth="1"/>
    <col min="2571" max="2571" width="3.625" customWidth="1"/>
    <col min="2572" max="2572" width="6" customWidth="1"/>
    <col min="2573" max="2573" width="6.875" customWidth="1"/>
    <col min="2574" max="2574" width="6.625" customWidth="1"/>
    <col min="2817" max="2817" width="24.875" customWidth="1"/>
    <col min="2818" max="2818" width="7.75" customWidth="1"/>
    <col min="2819" max="2819" width="3.875" customWidth="1"/>
    <col min="2820" max="2820" width="3.75" customWidth="1"/>
    <col min="2821" max="2821" width="6.125" customWidth="1"/>
    <col min="2822" max="2822" width="6.75" customWidth="1"/>
    <col min="2823" max="2823" width="4.75" customWidth="1"/>
    <col min="2824" max="2824" width="25.125" customWidth="1"/>
    <col min="2825" max="2825" width="7.5" customWidth="1"/>
    <col min="2826" max="2826" width="4.125" customWidth="1"/>
    <col min="2827" max="2827" width="3.625" customWidth="1"/>
    <col min="2828" max="2828" width="6" customWidth="1"/>
    <col min="2829" max="2829" width="6.875" customWidth="1"/>
    <col min="2830" max="2830" width="6.625" customWidth="1"/>
    <col min="3073" max="3073" width="24.875" customWidth="1"/>
    <col min="3074" max="3074" width="7.75" customWidth="1"/>
    <col min="3075" max="3075" width="3.875" customWidth="1"/>
    <col min="3076" max="3076" width="3.75" customWidth="1"/>
    <col min="3077" max="3077" width="6.125" customWidth="1"/>
    <col min="3078" max="3078" width="6.75" customWidth="1"/>
    <col min="3079" max="3079" width="4.75" customWidth="1"/>
    <col min="3080" max="3080" width="25.125" customWidth="1"/>
    <col min="3081" max="3081" width="7.5" customWidth="1"/>
    <col min="3082" max="3082" width="4.125" customWidth="1"/>
    <col min="3083" max="3083" width="3.625" customWidth="1"/>
    <col min="3084" max="3084" width="6" customWidth="1"/>
    <col min="3085" max="3085" width="6.875" customWidth="1"/>
    <col min="3086" max="3086" width="6.625" customWidth="1"/>
    <col min="3329" max="3329" width="24.875" customWidth="1"/>
    <col min="3330" max="3330" width="7.75" customWidth="1"/>
    <col min="3331" max="3331" width="3.875" customWidth="1"/>
    <col min="3332" max="3332" width="3.75" customWidth="1"/>
    <col min="3333" max="3333" width="6.125" customWidth="1"/>
    <col min="3334" max="3334" width="6.75" customWidth="1"/>
    <col min="3335" max="3335" width="4.75" customWidth="1"/>
    <col min="3336" max="3336" width="25.125" customWidth="1"/>
    <col min="3337" max="3337" width="7.5" customWidth="1"/>
    <col min="3338" max="3338" width="4.125" customWidth="1"/>
    <col min="3339" max="3339" width="3.625" customWidth="1"/>
    <col min="3340" max="3340" width="6" customWidth="1"/>
    <col min="3341" max="3341" width="6.875" customWidth="1"/>
    <col min="3342" max="3342" width="6.625" customWidth="1"/>
    <col min="3585" max="3585" width="24.875" customWidth="1"/>
    <col min="3586" max="3586" width="7.75" customWidth="1"/>
    <col min="3587" max="3587" width="3.875" customWidth="1"/>
    <col min="3588" max="3588" width="3.75" customWidth="1"/>
    <col min="3589" max="3589" width="6.125" customWidth="1"/>
    <col min="3590" max="3590" width="6.75" customWidth="1"/>
    <col min="3591" max="3591" width="4.75" customWidth="1"/>
    <col min="3592" max="3592" width="25.125" customWidth="1"/>
    <col min="3593" max="3593" width="7.5" customWidth="1"/>
    <col min="3594" max="3594" width="4.125" customWidth="1"/>
    <col min="3595" max="3595" width="3.625" customWidth="1"/>
    <col min="3596" max="3596" width="6" customWidth="1"/>
    <col min="3597" max="3597" width="6.875" customWidth="1"/>
    <col min="3598" max="3598" width="6.625" customWidth="1"/>
    <col min="3841" max="3841" width="24.875" customWidth="1"/>
    <col min="3842" max="3842" width="7.75" customWidth="1"/>
    <col min="3843" max="3843" width="3.875" customWidth="1"/>
    <col min="3844" max="3844" width="3.75" customWidth="1"/>
    <col min="3845" max="3845" width="6.125" customWidth="1"/>
    <col min="3846" max="3846" width="6.75" customWidth="1"/>
    <col min="3847" max="3847" width="4.75" customWidth="1"/>
    <col min="3848" max="3848" width="25.125" customWidth="1"/>
    <col min="3849" max="3849" width="7.5" customWidth="1"/>
    <col min="3850" max="3850" width="4.125" customWidth="1"/>
    <col min="3851" max="3851" width="3.625" customWidth="1"/>
    <col min="3852" max="3852" width="6" customWidth="1"/>
    <col min="3853" max="3853" width="6.875" customWidth="1"/>
    <col min="3854" max="3854" width="6.625" customWidth="1"/>
    <col min="4097" max="4097" width="24.875" customWidth="1"/>
    <col min="4098" max="4098" width="7.75" customWidth="1"/>
    <col min="4099" max="4099" width="3.875" customWidth="1"/>
    <col min="4100" max="4100" width="3.75" customWidth="1"/>
    <col min="4101" max="4101" width="6.125" customWidth="1"/>
    <col min="4102" max="4102" width="6.75" customWidth="1"/>
    <col min="4103" max="4103" width="4.75" customWidth="1"/>
    <col min="4104" max="4104" width="25.125" customWidth="1"/>
    <col min="4105" max="4105" width="7.5" customWidth="1"/>
    <col min="4106" max="4106" width="4.125" customWidth="1"/>
    <col min="4107" max="4107" width="3.625" customWidth="1"/>
    <col min="4108" max="4108" width="6" customWidth="1"/>
    <col min="4109" max="4109" width="6.875" customWidth="1"/>
    <col min="4110" max="4110" width="6.625" customWidth="1"/>
    <col min="4353" max="4353" width="24.875" customWidth="1"/>
    <col min="4354" max="4354" width="7.75" customWidth="1"/>
    <col min="4355" max="4355" width="3.875" customWidth="1"/>
    <col min="4356" max="4356" width="3.75" customWidth="1"/>
    <col min="4357" max="4357" width="6.125" customWidth="1"/>
    <col min="4358" max="4358" width="6.75" customWidth="1"/>
    <col min="4359" max="4359" width="4.75" customWidth="1"/>
    <col min="4360" max="4360" width="25.125" customWidth="1"/>
    <col min="4361" max="4361" width="7.5" customWidth="1"/>
    <col min="4362" max="4362" width="4.125" customWidth="1"/>
    <col min="4363" max="4363" width="3.625" customWidth="1"/>
    <col min="4364" max="4364" width="6" customWidth="1"/>
    <col min="4365" max="4365" width="6.875" customWidth="1"/>
    <col min="4366" max="4366" width="6.625" customWidth="1"/>
    <col min="4609" max="4609" width="24.875" customWidth="1"/>
    <col min="4610" max="4610" width="7.75" customWidth="1"/>
    <col min="4611" max="4611" width="3.875" customWidth="1"/>
    <col min="4612" max="4612" width="3.75" customWidth="1"/>
    <col min="4613" max="4613" width="6.125" customWidth="1"/>
    <col min="4614" max="4614" width="6.75" customWidth="1"/>
    <col min="4615" max="4615" width="4.75" customWidth="1"/>
    <col min="4616" max="4616" width="25.125" customWidth="1"/>
    <col min="4617" max="4617" width="7.5" customWidth="1"/>
    <col min="4618" max="4618" width="4.125" customWidth="1"/>
    <col min="4619" max="4619" width="3.625" customWidth="1"/>
    <col min="4620" max="4620" width="6" customWidth="1"/>
    <col min="4621" max="4621" width="6.875" customWidth="1"/>
    <col min="4622" max="4622" width="6.625" customWidth="1"/>
    <col min="4865" max="4865" width="24.875" customWidth="1"/>
    <col min="4866" max="4866" width="7.75" customWidth="1"/>
    <col min="4867" max="4867" width="3.875" customWidth="1"/>
    <col min="4868" max="4868" width="3.75" customWidth="1"/>
    <col min="4869" max="4869" width="6.125" customWidth="1"/>
    <col min="4870" max="4870" width="6.75" customWidth="1"/>
    <col min="4871" max="4871" width="4.75" customWidth="1"/>
    <col min="4872" max="4872" width="25.125" customWidth="1"/>
    <col min="4873" max="4873" width="7.5" customWidth="1"/>
    <col min="4874" max="4874" width="4.125" customWidth="1"/>
    <col min="4875" max="4875" width="3.625" customWidth="1"/>
    <col min="4876" max="4876" width="6" customWidth="1"/>
    <col min="4877" max="4877" width="6.875" customWidth="1"/>
    <col min="4878" max="4878" width="6.625" customWidth="1"/>
    <col min="5121" max="5121" width="24.875" customWidth="1"/>
    <col min="5122" max="5122" width="7.75" customWidth="1"/>
    <col min="5123" max="5123" width="3.875" customWidth="1"/>
    <col min="5124" max="5124" width="3.75" customWidth="1"/>
    <col min="5125" max="5125" width="6.125" customWidth="1"/>
    <col min="5126" max="5126" width="6.75" customWidth="1"/>
    <col min="5127" max="5127" width="4.75" customWidth="1"/>
    <col min="5128" max="5128" width="25.125" customWidth="1"/>
    <col min="5129" max="5129" width="7.5" customWidth="1"/>
    <col min="5130" max="5130" width="4.125" customWidth="1"/>
    <col min="5131" max="5131" width="3.625" customWidth="1"/>
    <col min="5132" max="5132" width="6" customWidth="1"/>
    <col min="5133" max="5133" width="6.875" customWidth="1"/>
    <col min="5134" max="5134" width="6.625" customWidth="1"/>
    <col min="5377" max="5377" width="24.875" customWidth="1"/>
    <col min="5378" max="5378" width="7.75" customWidth="1"/>
    <col min="5379" max="5379" width="3.875" customWidth="1"/>
    <col min="5380" max="5380" width="3.75" customWidth="1"/>
    <col min="5381" max="5381" width="6.125" customWidth="1"/>
    <col min="5382" max="5382" width="6.75" customWidth="1"/>
    <col min="5383" max="5383" width="4.75" customWidth="1"/>
    <col min="5384" max="5384" width="25.125" customWidth="1"/>
    <col min="5385" max="5385" width="7.5" customWidth="1"/>
    <col min="5386" max="5386" width="4.125" customWidth="1"/>
    <col min="5387" max="5387" width="3.625" customWidth="1"/>
    <col min="5388" max="5388" width="6" customWidth="1"/>
    <col min="5389" max="5389" width="6.875" customWidth="1"/>
    <col min="5390" max="5390" width="6.625" customWidth="1"/>
    <col min="5633" max="5633" width="24.875" customWidth="1"/>
    <col min="5634" max="5634" width="7.75" customWidth="1"/>
    <col min="5635" max="5635" width="3.875" customWidth="1"/>
    <col min="5636" max="5636" width="3.75" customWidth="1"/>
    <col min="5637" max="5637" width="6.125" customWidth="1"/>
    <col min="5638" max="5638" width="6.75" customWidth="1"/>
    <col min="5639" max="5639" width="4.75" customWidth="1"/>
    <col min="5640" max="5640" width="25.125" customWidth="1"/>
    <col min="5641" max="5641" width="7.5" customWidth="1"/>
    <col min="5642" max="5642" width="4.125" customWidth="1"/>
    <col min="5643" max="5643" width="3.625" customWidth="1"/>
    <col min="5644" max="5644" width="6" customWidth="1"/>
    <col min="5645" max="5645" width="6.875" customWidth="1"/>
    <col min="5646" max="5646" width="6.625" customWidth="1"/>
    <col min="5889" max="5889" width="24.875" customWidth="1"/>
    <col min="5890" max="5890" width="7.75" customWidth="1"/>
    <col min="5891" max="5891" width="3.875" customWidth="1"/>
    <col min="5892" max="5892" width="3.75" customWidth="1"/>
    <col min="5893" max="5893" width="6.125" customWidth="1"/>
    <col min="5894" max="5894" width="6.75" customWidth="1"/>
    <col min="5895" max="5895" width="4.75" customWidth="1"/>
    <col min="5896" max="5896" width="25.125" customWidth="1"/>
    <col min="5897" max="5897" width="7.5" customWidth="1"/>
    <col min="5898" max="5898" width="4.125" customWidth="1"/>
    <col min="5899" max="5899" width="3.625" customWidth="1"/>
    <col min="5900" max="5900" width="6" customWidth="1"/>
    <col min="5901" max="5901" width="6.875" customWidth="1"/>
    <col min="5902" max="5902" width="6.625" customWidth="1"/>
    <col min="6145" max="6145" width="24.875" customWidth="1"/>
    <col min="6146" max="6146" width="7.75" customWidth="1"/>
    <col min="6147" max="6147" width="3.875" customWidth="1"/>
    <col min="6148" max="6148" width="3.75" customWidth="1"/>
    <col min="6149" max="6149" width="6.125" customWidth="1"/>
    <col min="6150" max="6150" width="6.75" customWidth="1"/>
    <col min="6151" max="6151" width="4.75" customWidth="1"/>
    <col min="6152" max="6152" width="25.125" customWidth="1"/>
    <col min="6153" max="6153" width="7.5" customWidth="1"/>
    <col min="6154" max="6154" width="4.125" customWidth="1"/>
    <col min="6155" max="6155" width="3.625" customWidth="1"/>
    <col min="6156" max="6156" width="6" customWidth="1"/>
    <col min="6157" max="6157" width="6.875" customWidth="1"/>
    <col min="6158" max="6158" width="6.625" customWidth="1"/>
    <col min="6401" max="6401" width="24.875" customWidth="1"/>
    <col min="6402" max="6402" width="7.75" customWidth="1"/>
    <col min="6403" max="6403" width="3.875" customWidth="1"/>
    <col min="6404" max="6404" width="3.75" customWidth="1"/>
    <col min="6405" max="6405" width="6.125" customWidth="1"/>
    <col min="6406" max="6406" width="6.75" customWidth="1"/>
    <col min="6407" max="6407" width="4.75" customWidth="1"/>
    <col min="6408" max="6408" width="25.125" customWidth="1"/>
    <col min="6409" max="6409" width="7.5" customWidth="1"/>
    <col min="6410" max="6410" width="4.125" customWidth="1"/>
    <col min="6411" max="6411" width="3.625" customWidth="1"/>
    <col min="6412" max="6412" width="6" customWidth="1"/>
    <col min="6413" max="6413" width="6.875" customWidth="1"/>
    <col min="6414" max="6414" width="6.625" customWidth="1"/>
    <col min="6657" max="6657" width="24.875" customWidth="1"/>
    <col min="6658" max="6658" width="7.75" customWidth="1"/>
    <col min="6659" max="6659" width="3.875" customWidth="1"/>
    <col min="6660" max="6660" width="3.75" customWidth="1"/>
    <col min="6661" max="6661" width="6.125" customWidth="1"/>
    <col min="6662" max="6662" width="6.75" customWidth="1"/>
    <col min="6663" max="6663" width="4.75" customWidth="1"/>
    <col min="6664" max="6664" width="25.125" customWidth="1"/>
    <col min="6665" max="6665" width="7.5" customWidth="1"/>
    <col min="6666" max="6666" width="4.125" customWidth="1"/>
    <col min="6667" max="6667" width="3.625" customWidth="1"/>
    <col min="6668" max="6668" width="6" customWidth="1"/>
    <col min="6669" max="6669" width="6.875" customWidth="1"/>
    <col min="6670" max="6670" width="6.625" customWidth="1"/>
    <col min="6913" max="6913" width="24.875" customWidth="1"/>
    <col min="6914" max="6914" width="7.75" customWidth="1"/>
    <col min="6915" max="6915" width="3.875" customWidth="1"/>
    <col min="6916" max="6916" width="3.75" customWidth="1"/>
    <col min="6917" max="6917" width="6.125" customWidth="1"/>
    <col min="6918" max="6918" width="6.75" customWidth="1"/>
    <col min="6919" max="6919" width="4.75" customWidth="1"/>
    <col min="6920" max="6920" width="25.125" customWidth="1"/>
    <col min="6921" max="6921" width="7.5" customWidth="1"/>
    <col min="6922" max="6922" width="4.125" customWidth="1"/>
    <col min="6923" max="6923" width="3.625" customWidth="1"/>
    <col min="6924" max="6924" width="6" customWidth="1"/>
    <col min="6925" max="6925" width="6.875" customWidth="1"/>
    <col min="6926" max="6926" width="6.625" customWidth="1"/>
    <col min="7169" max="7169" width="24.875" customWidth="1"/>
    <col min="7170" max="7170" width="7.75" customWidth="1"/>
    <col min="7171" max="7171" width="3.875" customWidth="1"/>
    <col min="7172" max="7172" width="3.75" customWidth="1"/>
    <col min="7173" max="7173" width="6.125" customWidth="1"/>
    <col min="7174" max="7174" width="6.75" customWidth="1"/>
    <col min="7175" max="7175" width="4.75" customWidth="1"/>
    <col min="7176" max="7176" width="25.125" customWidth="1"/>
    <col min="7177" max="7177" width="7.5" customWidth="1"/>
    <col min="7178" max="7178" width="4.125" customWidth="1"/>
    <col min="7179" max="7179" width="3.625" customWidth="1"/>
    <col min="7180" max="7180" width="6" customWidth="1"/>
    <col min="7181" max="7181" width="6.875" customWidth="1"/>
    <col min="7182" max="7182" width="6.625" customWidth="1"/>
    <col min="7425" max="7425" width="24.875" customWidth="1"/>
    <col min="7426" max="7426" width="7.75" customWidth="1"/>
    <col min="7427" max="7427" width="3.875" customWidth="1"/>
    <col min="7428" max="7428" width="3.75" customWidth="1"/>
    <col min="7429" max="7429" width="6.125" customWidth="1"/>
    <col min="7430" max="7430" width="6.75" customWidth="1"/>
    <col min="7431" max="7431" width="4.75" customWidth="1"/>
    <col min="7432" max="7432" width="25.125" customWidth="1"/>
    <col min="7433" max="7433" width="7.5" customWidth="1"/>
    <col min="7434" max="7434" width="4.125" customWidth="1"/>
    <col min="7435" max="7435" width="3.625" customWidth="1"/>
    <col min="7436" max="7436" width="6" customWidth="1"/>
    <col min="7437" max="7437" width="6.875" customWidth="1"/>
    <col min="7438" max="7438" width="6.625" customWidth="1"/>
    <col min="7681" max="7681" width="24.875" customWidth="1"/>
    <col min="7682" max="7682" width="7.75" customWidth="1"/>
    <col min="7683" max="7683" width="3.875" customWidth="1"/>
    <col min="7684" max="7684" width="3.75" customWidth="1"/>
    <col min="7685" max="7685" width="6.125" customWidth="1"/>
    <col min="7686" max="7686" width="6.75" customWidth="1"/>
    <col min="7687" max="7687" width="4.75" customWidth="1"/>
    <col min="7688" max="7688" width="25.125" customWidth="1"/>
    <col min="7689" max="7689" width="7.5" customWidth="1"/>
    <col min="7690" max="7690" width="4.125" customWidth="1"/>
    <col min="7691" max="7691" width="3.625" customWidth="1"/>
    <col min="7692" max="7692" width="6" customWidth="1"/>
    <col min="7693" max="7693" width="6.875" customWidth="1"/>
    <col min="7694" max="7694" width="6.625" customWidth="1"/>
    <col min="7937" max="7937" width="24.875" customWidth="1"/>
    <col min="7938" max="7938" width="7.75" customWidth="1"/>
    <col min="7939" max="7939" width="3.875" customWidth="1"/>
    <col min="7940" max="7940" width="3.75" customWidth="1"/>
    <col min="7941" max="7941" width="6.125" customWidth="1"/>
    <col min="7942" max="7942" width="6.75" customWidth="1"/>
    <col min="7943" max="7943" width="4.75" customWidth="1"/>
    <col min="7944" max="7944" width="25.125" customWidth="1"/>
    <col min="7945" max="7945" width="7.5" customWidth="1"/>
    <col min="7946" max="7946" width="4.125" customWidth="1"/>
    <col min="7947" max="7947" width="3.625" customWidth="1"/>
    <col min="7948" max="7948" width="6" customWidth="1"/>
    <col min="7949" max="7949" width="6.875" customWidth="1"/>
    <col min="7950" max="7950" width="6.625" customWidth="1"/>
    <col min="8193" max="8193" width="24.875" customWidth="1"/>
    <col min="8194" max="8194" width="7.75" customWidth="1"/>
    <col min="8195" max="8195" width="3.875" customWidth="1"/>
    <col min="8196" max="8196" width="3.75" customWidth="1"/>
    <col min="8197" max="8197" width="6.125" customWidth="1"/>
    <col min="8198" max="8198" width="6.75" customWidth="1"/>
    <col min="8199" max="8199" width="4.75" customWidth="1"/>
    <col min="8200" max="8200" width="25.125" customWidth="1"/>
    <col min="8201" max="8201" width="7.5" customWidth="1"/>
    <col min="8202" max="8202" width="4.125" customWidth="1"/>
    <col min="8203" max="8203" width="3.625" customWidth="1"/>
    <col min="8204" max="8204" width="6" customWidth="1"/>
    <col min="8205" max="8205" width="6.875" customWidth="1"/>
    <col min="8206" max="8206" width="6.625" customWidth="1"/>
    <col min="8449" max="8449" width="24.875" customWidth="1"/>
    <col min="8450" max="8450" width="7.75" customWidth="1"/>
    <col min="8451" max="8451" width="3.875" customWidth="1"/>
    <col min="8452" max="8452" width="3.75" customWidth="1"/>
    <col min="8453" max="8453" width="6.125" customWidth="1"/>
    <col min="8454" max="8454" width="6.75" customWidth="1"/>
    <col min="8455" max="8455" width="4.75" customWidth="1"/>
    <col min="8456" max="8456" width="25.125" customWidth="1"/>
    <col min="8457" max="8457" width="7.5" customWidth="1"/>
    <col min="8458" max="8458" width="4.125" customWidth="1"/>
    <col min="8459" max="8459" width="3.625" customWidth="1"/>
    <col min="8460" max="8460" width="6" customWidth="1"/>
    <col min="8461" max="8461" width="6.875" customWidth="1"/>
    <col min="8462" max="8462" width="6.625" customWidth="1"/>
    <col min="8705" max="8705" width="24.875" customWidth="1"/>
    <col min="8706" max="8706" width="7.75" customWidth="1"/>
    <col min="8707" max="8707" width="3.875" customWidth="1"/>
    <col min="8708" max="8708" width="3.75" customWidth="1"/>
    <col min="8709" max="8709" width="6.125" customWidth="1"/>
    <col min="8710" max="8710" width="6.75" customWidth="1"/>
    <col min="8711" max="8711" width="4.75" customWidth="1"/>
    <col min="8712" max="8712" width="25.125" customWidth="1"/>
    <col min="8713" max="8713" width="7.5" customWidth="1"/>
    <col min="8714" max="8714" width="4.125" customWidth="1"/>
    <col min="8715" max="8715" width="3.625" customWidth="1"/>
    <col min="8716" max="8716" width="6" customWidth="1"/>
    <col min="8717" max="8717" width="6.875" customWidth="1"/>
    <col min="8718" max="8718" width="6.625" customWidth="1"/>
    <col min="8961" max="8961" width="24.875" customWidth="1"/>
    <col min="8962" max="8962" width="7.75" customWidth="1"/>
    <col min="8963" max="8963" width="3.875" customWidth="1"/>
    <col min="8964" max="8964" width="3.75" customWidth="1"/>
    <col min="8965" max="8965" width="6.125" customWidth="1"/>
    <col min="8966" max="8966" width="6.75" customWidth="1"/>
    <col min="8967" max="8967" width="4.75" customWidth="1"/>
    <col min="8968" max="8968" width="25.125" customWidth="1"/>
    <col min="8969" max="8969" width="7.5" customWidth="1"/>
    <col min="8970" max="8970" width="4.125" customWidth="1"/>
    <col min="8971" max="8971" width="3.625" customWidth="1"/>
    <col min="8972" max="8972" width="6" customWidth="1"/>
    <col min="8973" max="8973" width="6.875" customWidth="1"/>
    <col min="8974" max="8974" width="6.625" customWidth="1"/>
    <col min="9217" max="9217" width="24.875" customWidth="1"/>
    <col min="9218" max="9218" width="7.75" customWidth="1"/>
    <col min="9219" max="9219" width="3.875" customWidth="1"/>
    <col min="9220" max="9220" width="3.75" customWidth="1"/>
    <col min="9221" max="9221" width="6.125" customWidth="1"/>
    <col min="9222" max="9222" width="6.75" customWidth="1"/>
    <col min="9223" max="9223" width="4.75" customWidth="1"/>
    <col min="9224" max="9224" width="25.125" customWidth="1"/>
    <col min="9225" max="9225" width="7.5" customWidth="1"/>
    <col min="9226" max="9226" width="4.125" customWidth="1"/>
    <col min="9227" max="9227" width="3.625" customWidth="1"/>
    <col min="9228" max="9228" width="6" customWidth="1"/>
    <col min="9229" max="9229" width="6.875" customWidth="1"/>
    <col min="9230" max="9230" width="6.625" customWidth="1"/>
    <col min="9473" max="9473" width="24.875" customWidth="1"/>
    <col min="9474" max="9474" width="7.75" customWidth="1"/>
    <col min="9475" max="9475" width="3.875" customWidth="1"/>
    <col min="9476" max="9476" width="3.75" customWidth="1"/>
    <col min="9477" max="9477" width="6.125" customWidth="1"/>
    <col min="9478" max="9478" width="6.75" customWidth="1"/>
    <col min="9479" max="9479" width="4.75" customWidth="1"/>
    <col min="9480" max="9480" width="25.125" customWidth="1"/>
    <col min="9481" max="9481" width="7.5" customWidth="1"/>
    <col min="9482" max="9482" width="4.125" customWidth="1"/>
    <col min="9483" max="9483" width="3.625" customWidth="1"/>
    <col min="9484" max="9484" width="6" customWidth="1"/>
    <col min="9485" max="9485" width="6.875" customWidth="1"/>
    <col min="9486" max="9486" width="6.625" customWidth="1"/>
    <col min="9729" max="9729" width="24.875" customWidth="1"/>
    <col min="9730" max="9730" width="7.75" customWidth="1"/>
    <col min="9731" max="9731" width="3.875" customWidth="1"/>
    <col min="9732" max="9732" width="3.75" customWidth="1"/>
    <col min="9733" max="9733" width="6.125" customWidth="1"/>
    <col min="9734" max="9734" width="6.75" customWidth="1"/>
    <col min="9735" max="9735" width="4.75" customWidth="1"/>
    <col min="9736" max="9736" width="25.125" customWidth="1"/>
    <col min="9737" max="9737" width="7.5" customWidth="1"/>
    <col min="9738" max="9738" width="4.125" customWidth="1"/>
    <col min="9739" max="9739" width="3.625" customWidth="1"/>
    <col min="9740" max="9740" width="6" customWidth="1"/>
    <col min="9741" max="9741" width="6.875" customWidth="1"/>
    <col min="9742" max="9742" width="6.625" customWidth="1"/>
    <col min="9985" max="9985" width="24.875" customWidth="1"/>
    <col min="9986" max="9986" width="7.75" customWidth="1"/>
    <col min="9987" max="9987" width="3.875" customWidth="1"/>
    <col min="9988" max="9988" width="3.75" customWidth="1"/>
    <col min="9989" max="9989" width="6.125" customWidth="1"/>
    <col min="9990" max="9990" width="6.75" customWidth="1"/>
    <col min="9991" max="9991" width="4.75" customWidth="1"/>
    <col min="9992" max="9992" width="25.125" customWidth="1"/>
    <col min="9993" max="9993" width="7.5" customWidth="1"/>
    <col min="9994" max="9994" width="4.125" customWidth="1"/>
    <col min="9995" max="9995" width="3.625" customWidth="1"/>
    <col min="9996" max="9996" width="6" customWidth="1"/>
    <col min="9997" max="9997" width="6.875" customWidth="1"/>
    <col min="9998" max="9998" width="6.625" customWidth="1"/>
    <col min="10241" max="10241" width="24.875" customWidth="1"/>
    <col min="10242" max="10242" width="7.75" customWidth="1"/>
    <col min="10243" max="10243" width="3.875" customWidth="1"/>
    <col min="10244" max="10244" width="3.75" customWidth="1"/>
    <col min="10245" max="10245" width="6.125" customWidth="1"/>
    <col min="10246" max="10246" width="6.75" customWidth="1"/>
    <col min="10247" max="10247" width="4.75" customWidth="1"/>
    <col min="10248" max="10248" width="25.125" customWidth="1"/>
    <col min="10249" max="10249" width="7.5" customWidth="1"/>
    <col min="10250" max="10250" width="4.125" customWidth="1"/>
    <col min="10251" max="10251" width="3.625" customWidth="1"/>
    <col min="10252" max="10252" width="6" customWidth="1"/>
    <col min="10253" max="10253" width="6.875" customWidth="1"/>
    <col min="10254" max="10254" width="6.625" customWidth="1"/>
    <col min="10497" max="10497" width="24.875" customWidth="1"/>
    <col min="10498" max="10498" width="7.75" customWidth="1"/>
    <col min="10499" max="10499" width="3.875" customWidth="1"/>
    <col min="10500" max="10500" width="3.75" customWidth="1"/>
    <col min="10501" max="10501" width="6.125" customWidth="1"/>
    <col min="10502" max="10502" width="6.75" customWidth="1"/>
    <col min="10503" max="10503" width="4.75" customWidth="1"/>
    <col min="10504" max="10504" width="25.125" customWidth="1"/>
    <col min="10505" max="10505" width="7.5" customWidth="1"/>
    <col min="10506" max="10506" width="4.125" customWidth="1"/>
    <col min="10507" max="10507" width="3.625" customWidth="1"/>
    <col min="10508" max="10508" width="6" customWidth="1"/>
    <col min="10509" max="10509" width="6.875" customWidth="1"/>
    <col min="10510" max="10510" width="6.625" customWidth="1"/>
    <col min="10753" max="10753" width="24.875" customWidth="1"/>
    <col min="10754" max="10754" width="7.75" customWidth="1"/>
    <col min="10755" max="10755" width="3.875" customWidth="1"/>
    <col min="10756" max="10756" width="3.75" customWidth="1"/>
    <col min="10757" max="10757" width="6.125" customWidth="1"/>
    <col min="10758" max="10758" width="6.75" customWidth="1"/>
    <col min="10759" max="10759" width="4.75" customWidth="1"/>
    <col min="10760" max="10760" width="25.125" customWidth="1"/>
    <col min="10761" max="10761" width="7.5" customWidth="1"/>
    <col min="10762" max="10762" width="4.125" customWidth="1"/>
    <col min="10763" max="10763" width="3.625" customWidth="1"/>
    <col min="10764" max="10764" width="6" customWidth="1"/>
    <col min="10765" max="10765" width="6.875" customWidth="1"/>
    <col min="10766" max="10766" width="6.625" customWidth="1"/>
    <col min="11009" max="11009" width="24.875" customWidth="1"/>
    <col min="11010" max="11010" width="7.75" customWidth="1"/>
    <col min="11011" max="11011" width="3.875" customWidth="1"/>
    <col min="11012" max="11012" width="3.75" customWidth="1"/>
    <col min="11013" max="11013" width="6.125" customWidth="1"/>
    <col min="11014" max="11014" width="6.75" customWidth="1"/>
    <col min="11015" max="11015" width="4.75" customWidth="1"/>
    <col min="11016" max="11016" width="25.125" customWidth="1"/>
    <col min="11017" max="11017" width="7.5" customWidth="1"/>
    <col min="11018" max="11018" width="4.125" customWidth="1"/>
    <col min="11019" max="11019" width="3.625" customWidth="1"/>
    <col min="11020" max="11020" width="6" customWidth="1"/>
    <col min="11021" max="11021" width="6.875" customWidth="1"/>
    <col min="11022" max="11022" width="6.625" customWidth="1"/>
    <col min="11265" max="11265" width="24.875" customWidth="1"/>
    <col min="11266" max="11266" width="7.75" customWidth="1"/>
    <col min="11267" max="11267" width="3.875" customWidth="1"/>
    <col min="11268" max="11268" width="3.75" customWidth="1"/>
    <col min="11269" max="11269" width="6.125" customWidth="1"/>
    <col min="11270" max="11270" width="6.75" customWidth="1"/>
    <col min="11271" max="11271" width="4.75" customWidth="1"/>
    <col min="11272" max="11272" width="25.125" customWidth="1"/>
    <col min="11273" max="11273" width="7.5" customWidth="1"/>
    <col min="11274" max="11274" width="4.125" customWidth="1"/>
    <col min="11275" max="11275" width="3.625" customWidth="1"/>
    <col min="11276" max="11276" width="6" customWidth="1"/>
    <col min="11277" max="11277" width="6.875" customWidth="1"/>
    <col min="11278" max="11278" width="6.625" customWidth="1"/>
    <col min="11521" max="11521" width="24.875" customWidth="1"/>
    <col min="11522" max="11522" width="7.75" customWidth="1"/>
    <col min="11523" max="11523" width="3.875" customWidth="1"/>
    <col min="11524" max="11524" width="3.75" customWidth="1"/>
    <col min="11525" max="11525" width="6.125" customWidth="1"/>
    <col min="11526" max="11526" width="6.75" customWidth="1"/>
    <col min="11527" max="11527" width="4.75" customWidth="1"/>
    <col min="11528" max="11528" width="25.125" customWidth="1"/>
    <col min="11529" max="11529" width="7.5" customWidth="1"/>
    <col min="11530" max="11530" width="4.125" customWidth="1"/>
    <col min="11531" max="11531" width="3.625" customWidth="1"/>
    <col min="11532" max="11532" width="6" customWidth="1"/>
    <col min="11533" max="11533" width="6.875" customWidth="1"/>
    <col min="11534" max="11534" width="6.625" customWidth="1"/>
    <col min="11777" max="11777" width="24.875" customWidth="1"/>
    <col min="11778" max="11778" width="7.75" customWidth="1"/>
    <col min="11779" max="11779" width="3.875" customWidth="1"/>
    <col min="11780" max="11780" width="3.75" customWidth="1"/>
    <col min="11781" max="11781" width="6.125" customWidth="1"/>
    <col min="11782" max="11782" width="6.75" customWidth="1"/>
    <col min="11783" max="11783" width="4.75" customWidth="1"/>
    <col min="11784" max="11784" width="25.125" customWidth="1"/>
    <col min="11785" max="11785" width="7.5" customWidth="1"/>
    <col min="11786" max="11786" width="4.125" customWidth="1"/>
    <col min="11787" max="11787" width="3.625" customWidth="1"/>
    <col min="11788" max="11788" width="6" customWidth="1"/>
    <col min="11789" max="11789" width="6.875" customWidth="1"/>
    <col min="11790" max="11790" width="6.625" customWidth="1"/>
    <col min="12033" max="12033" width="24.875" customWidth="1"/>
    <col min="12034" max="12034" width="7.75" customWidth="1"/>
    <col min="12035" max="12035" width="3.875" customWidth="1"/>
    <col min="12036" max="12036" width="3.75" customWidth="1"/>
    <col min="12037" max="12037" width="6.125" customWidth="1"/>
    <col min="12038" max="12038" width="6.75" customWidth="1"/>
    <col min="12039" max="12039" width="4.75" customWidth="1"/>
    <col min="12040" max="12040" width="25.125" customWidth="1"/>
    <col min="12041" max="12041" width="7.5" customWidth="1"/>
    <col min="12042" max="12042" width="4.125" customWidth="1"/>
    <col min="12043" max="12043" width="3.625" customWidth="1"/>
    <col min="12044" max="12044" width="6" customWidth="1"/>
    <col min="12045" max="12045" width="6.875" customWidth="1"/>
    <col min="12046" max="12046" width="6.625" customWidth="1"/>
    <col min="12289" max="12289" width="24.875" customWidth="1"/>
    <col min="12290" max="12290" width="7.75" customWidth="1"/>
    <col min="12291" max="12291" width="3.875" customWidth="1"/>
    <col min="12292" max="12292" width="3.75" customWidth="1"/>
    <col min="12293" max="12293" width="6.125" customWidth="1"/>
    <col min="12294" max="12294" width="6.75" customWidth="1"/>
    <col min="12295" max="12295" width="4.75" customWidth="1"/>
    <col min="12296" max="12296" width="25.125" customWidth="1"/>
    <col min="12297" max="12297" width="7.5" customWidth="1"/>
    <col min="12298" max="12298" width="4.125" customWidth="1"/>
    <col min="12299" max="12299" width="3.625" customWidth="1"/>
    <col min="12300" max="12300" width="6" customWidth="1"/>
    <col min="12301" max="12301" width="6.875" customWidth="1"/>
    <col min="12302" max="12302" width="6.625" customWidth="1"/>
    <col min="12545" max="12545" width="24.875" customWidth="1"/>
    <col min="12546" max="12546" width="7.75" customWidth="1"/>
    <col min="12547" max="12547" width="3.875" customWidth="1"/>
    <col min="12548" max="12548" width="3.75" customWidth="1"/>
    <col min="12549" max="12549" width="6.125" customWidth="1"/>
    <col min="12550" max="12550" width="6.75" customWidth="1"/>
    <col min="12551" max="12551" width="4.75" customWidth="1"/>
    <col min="12552" max="12552" width="25.125" customWidth="1"/>
    <col min="12553" max="12553" width="7.5" customWidth="1"/>
    <col min="12554" max="12554" width="4.125" customWidth="1"/>
    <col min="12555" max="12555" width="3.625" customWidth="1"/>
    <col min="12556" max="12556" width="6" customWidth="1"/>
    <col min="12557" max="12557" width="6.875" customWidth="1"/>
    <col min="12558" max="12558" width="6.625" customWidth="1"/>
    <col min="12801" max="12801" width="24.875" customWidth="1"/>
    <col min="12802" max="12802" width="7.75" customWidth="1"/>
    <col min="12803" max="12803" width="3.875" customWidth="1"/>
    <col min="12804" max="12804" width="3.75" customWidth="1"/>
    <col min="12805" max="12805" width="6.125" customWidth="1"/>
    <col min="12806" max="12806" width="6.75" customWidth="1"/>
    <col min="12807" max="12807" width="4.75" customWidth="1"/>
    <col min="12808" max="12808" width="25.125" customWidth="1"/>
    <col min="12809" max="12809" width="7.5" customWidth="1"/>
    <col min="12810" max="12810" width="4.125" customWidth="1"/>
    <col min="12811" max="12811" width="3.625" customWidth="1"/>
    <col min="12812" max="12812" width="6" customWidth="1"/>
    <col min="12813" max="12813" width="6.875" customWidth="1"/>
    <col min="12814" max="12814" width="6.625" customWidth="1"/>
    <col min="13057" max="13057" width="24.875" customWidth="1"/>
    <col min="13058" max="13058" width="7.75" customWidth="1"/>
    <col min="13059" max="13059" width="3.875" customWidth="1"/>
    <col min="13060" max="13060" width="3.75" customWidth="1"/>
    <col min="13061" max="13061" width="6.125" customWidth="1"/>
    <col min="13062" max="13062" width="6.75" customWidth="1"/>
    <col min="13063" max="13063" width="4.75" customWidth="1"/>
    <col min="13064" max="13064" width="25.125" customWidth="1"/>
    <col min="13065" max="13065" width="7.5" customWidth="1"/>
    <col min="13066" max="13066" width="4.125" customWidth="1"/>
    <col min="13067" max="13067" width="3.625" customWidth="1"/>
    <col min="13068" max="13068" width="6" customWidth="1"/>
    <col min="13069" max="13069" width="6.875" customWidth="1"/>
    <col min="13070" max="13070" width="6.625" customWidth="1"/>
    <col min="13313" max="13313" width="24.875" customWidth="1"/>
    <col min="13314" max="13314" width="7.75" customWidth="1"/>
    <col min="13315" max="13315" width="3.875" customWidth="1"/>
    <col min="13316" max="13316" width="3.75" customWidth="1"/>
    <col min="13317" max="13317" width="6.125" customWidth="1"/>
    <col min="13318" max="13318" width="6.75" customWidth="1"/>
    <col min="13319" max="13319" width="4.75" customWidth="1"/>
    <col min="13320" max="13320" width="25.125" customWidth="1"/>
    <col min="13321" max="13321" width="7.5" customWidth="1"/>
    <col min="13322" max="13322" width="4.125" customWidth="1"/>
    <col min="13323" max="13323" width="3.625" customWidth="1"/>
    <col min="13324" max="13324" width="6" customWidth="1"/>
    <col min="13325" max="13325" width="6.875" customWidth="1"/>
    <col min="13326" max="13326" width="6.625" customWidth="1"/>
    <col min="13569" max="13569" width="24.875" customWidth="1"/>
    <col min="13570" max="13570" width="7.75" customWidth="1"/>
    <col min="13571" max="13571" width="3.875" customWidth="1"/>
    <col min="13572" max="13572" width="3.75" customWidth="1"/>
    <col min="13573" max="13573" width="6.125" customWidth="1"/>
    <col min="13574" max="13574" width="6.75" customWidth="1"/>
    <col min="13575" max="13575" width="4.75" customWidth="1"/>
    <col min="13576" max="13576" width="25.125" customWidth="1"/>
    <col min="13577" max="13577" width="7.5" customWidth="1"/>
    <col min="13578" max="13578" width="4.125" customWidth="1"/>
    <col min="13579" max="13579" width="3.625" customWidth="1"/>
    <col min="13580" max="13580" width="6" customWidth="1"/>
    <col min="13581" max="13581" width="6.875" customWidth="1"/>
    <col min="13582" max="13582" width="6.625" customWidth="1"/>
    <col min="13825" max="13825" width="24.875" customWidth="1"/>
    <col min="13826" max="13826" width="7.75" customWidth="1"/>
    <col min="13827" max="13827" width="3.875" customWidth="1"/>
    <col min="13828" max="13828" width="3.75" customWidth="1"/>
    <col min="13829" max="13829" width="6.125" customWidth="1"/>
    <col min="13830" max="13830" width="6.75" customWidth="1"/>
    <col min="13831" max="13831" width="4.75" customWidth="1"/>
    <col min="13832" max="13832" width="25.125" customWidth="1"/>
    <col min="13833" max="13833" width="7.5" customWidth="1"/>
    <col min="13834" max="13834" width="4.125" customWidth="1"/>
    <col min="13835" max="13835" width="3.625" customWidth="1"/>
    <col min="13836" max="13836" width="6" customWidth="1"/>
    <col min="13837" max="13837" width="6.875" customWidth="1"/>
    <col min="13838" max="13838" width="6.625" customWidth="1"/>
    <col min="14081" max="14081" width="24.875" customWidth="1"/>
    <col min="14082" max="14082" width="7.75" customWidth="1"/>
    <col min="14083" max="14083" width="3.875" customWidth="1"/>
    <col min="14084" max="14084" width="3.75" customWidth="1"/>
    <col min="14085" max="14085" width="6.125" customWidth="1"/>
    <col min="14086" max="14086" width="6.75" customWidth="1"/>
    <col min="14087" max="14087" width="4.75" customWidth="1"/>
    <col min="14088" max="14088" width="25.125" customWidth="1"/>
    <col min="14089" max="14089" width="7.5" customWidth="1"/>
    <col min="14090" max="14090" width="4.125" customWidth="1"/>
    <col min="14091" max="14091" width="3.625" customWidth="1"/>
    <col min="14092" max="14092" width="6" customWidth="1"/>
    <col min="14093" max="14093" width="6.875" customWidth="1"/>
    <col min="14094" max="14094" width="6.625" customWidth="1"/>
    <col min="14337" max="14337" width="24.875" customWidth="1"/>
    <col min="14338" max="14338" width="7.75" customWidth="1"/>
    <col min="14339" max="14339" width="3.875" customWidth="1"/>
    <col min="14340" max="14340" width="3.75" customWidth="1"/>
    <col min="14341" max="14341" width="6.125" customWidth="1"/>
    <col min="14342" max="14342" width="6.75" customWidth="1"/>
    <col min="14343" max="14343" width="4.75" customWidth="1"/>
    <col min="14344" max="14344" width="25.125" customWidth="1"/>
    <col min="14345" max="14345" width="7.5" customWidth="1"/>
    <col min="14346" max="14346" width="4.125" customWidth="1"/>
    <col min="14347" max="14347" width="3.625" customWidth="1"/>
    <col min="14348" max="14348" width="6" customWidth="1"/>
    <col min="14349" max="14349" width="6.875" customWidth="1"/>
    <col min="14350" max="14350" width="6.625" customWidth="1"/>
    <col min="14593" max="14593" width="24.875" customWidth="1"/>
    <col min="14594" max="14594" width="7.75" customWidth="1"/>
    <col min="14595" max="14595" width="3.875" customWidth="1"/>
    <col min="14596" max="14596" width="3.75" customWidth="1"/>
    <col min="14597" max="14597" width="6.125" customWidth="1"/>
    <col min="14598" max="14598" width="6.75" customWidth="1"/>
    <col min="14599" max="14599" width="4.75" customWidth="1"/>
    <col min="14600" max="14600" width="25.125" customWidth="1"/>
    <col min="14601" max="14601" width="7.5" customWidth="1"/>
    <col min="14602" max="14602" width="4.125" customWidth="1"/>
    <col min="14603" max="14603" width="3.625" customWidth="1"/>
    <col min="14604" max="14604" width="6" customWidth="1"/>
    <col min="14605" max="14605" width="6.875" customWidth="1"/>
    <col min="14606" max="14606" width="6.625" customWidth="1"/>
    <col min="14849" max="14849" width="24.875" customWidth="1"/>
    <col min="14850" max="14850" width="7.75" customWidth="1"/>
    <col min="14851" max="14851" width="3.875" customWidth="1"/>
    <col min="14852" max="14852" width="3.75" customWidth="1"/>
    <col min="14853" max="14853" width="6.125" customWidth="1"/>
    <col min="14854" max="14854" width="6.75" customWidth="1"/>
    <col min="14855" max="14855" width="4.75" customWidth="1"/>
    <col min="14856" max="14856" width="25.125" customWidth="1"/>
    <col min="14857" max="14857" width="7.5" customWidth="1"/>
    <col min="14858" max="14858" width="4.125" customWidth="1"/>
    <col min="14859" max="14859" width="3.625" customWidth="1"/>
    <col min="14860" max="14860" width="6" customWidth="1"/>
    <col min="14861" max="14861" width="6.875" customWidth="1"/>
    <col min="14862" max="14862" width="6.625" customWidth="1"/>
    <col min="15105" max="15105" width="24.875" customWidth="1"/>
    <col min="15106" max="15106" width="7.75" customWidth="1"/>
    <col min="15107" max="15107" width="3.875" customWidth="1"/>
    <col min="15108" max="15108" width="3.75" customWidth="1"/>
    <col min="15109" max="15109" width="6.125" customWidth="1"/>
    <col min="15110" max="15110" width="6.75" customWidth="1"/>
    <col min="15111" max="15111" width="4.75" customWidth="1"/>
    <col min="15112" max="15112" width="25.125" customWidth="1"/>
    <col min="15113" max="15113" width="7.5" customWidth="1"/>
    <col min="15114" max="15114" width="4.125" customWidth="1"/>
    <col min="15115" max="15115" width="3.625" customWidth="1"/>
    <col min="15116" max="15116" width="6" customWidth="1"/>
    <col min="15117" max="15117" width="6.875" customWidth="1"/>
    <col min="15118" max="15118" width="6.625" customWidth="1"/>
    <col min="15361" max="15361" width="24.875" customWidth="1"/>
    <col min="15362" max="15362" width="7.75" customWidth="1"/>
    <col min="15363" max="15363" width="3.875" customWidth="1"/>
    <col min="15364" max="15364" width="3.75" customWidth="1"/>
    <col min="15365" max="15365" width="6.125" customWidth="1"/>
    <col min="15366" max="15366" width="6.75" customWidth="1"/>
    <col min="15367" max="15367" width="4.75" customWidth="1"/>
    <col min="15368" max="15368" width="25.125" customWidth="1"/>
    <col min="15369" max="15369" width="7.5" customWidth="1"/>
    <col min="15370" max="15370" width="4.125" customWidth="1"/>
    <col min="15371" max="15371" width="3.625" customWidth="1"/>
    <col min="15372" max="15372" width="6" customWidth="1"/>
    <col min="15373" max="15373" width="6.875" customWidth="1"/>
    <col min="15374" max="15374" width="6.625" customWidth="1"/>
    <col min="15617" max="15617" width="24.875" customWidth="1"/>
    <col min="15618" max="15618" width="7.75" customWidth="1"/>
    <col min="15619" max="15619" width="3.875" customWidth="1"/>
    <col min="15620" max="15620" width="3.75" customWidth="1"/>
    <col min="15621" max="15621" width="6.125" customWidth="1"/>
    <col min="15622" max="15622" width="6.75" customWidth="1"/>
    <col min="15623" max="15623" width="4.75" customWidth="1"/>
    <col min="15624" max="15624" width="25.125" customWidth="1"/>
    <col min="15625" max="15625" width="7.5" customWidth="1"/>
    <col min="15626" max="15626" width="4.125" customWidth="1"/>
    <col min="15627" max="15627" width="3.625" customWidth="1"/>
    <col min="15628" max="15628" width="6" customWidth="1"/>
    <col min="15629" max="15629" width="6.875" customWidth="1"/>
    <col min="15630" max="15630" width="6.625" customWidth="1"/>
    <col min="15873" max="15873" width="24.875" customWidth="1"/>
    <col min="15874" max="15874" width="7.75" customWidth="1"/>
    <col min="15875" max="15875" width="3.875" customWidth="1"/>
    <col min="15876" max="15876" width="3.75" customWidth="1"/>
    <col min="15877" max="15877" width="6.125" customWidth="1"/>
    <col min="15878" max="15878" width="6.75" customWidth="1"/>
    <col min="15879" max="15879" width="4.75" customWidth="1"/>
    <col min="15880" max="15880" width="25.125" customWidth="1"/>
    <col min="15881" max="15881" width="7.5" customWidth="1"/>
    <col min="15882" max="15882" width="4.125" customWidth="1"/>
    <col min="15883" max="15883" width="3.625" customWidth="1"/>
    <col min="15884" max="15884" width="6" customWidth="1"/>
    <col min="15885" max="15885" width="6.875" customWidth="1"/>
    <col min="15886" max="15886" width="6.625" customWidth="1"/>
    <col min="16129" max="16129" width="24.875" customWidth="1"/>
    <col min="16130" max="16130" width="7.75" customWidth="1"/>
    <col min="16131" max="16131" width="3.875" customWidth="1"/>
    <col min="16132" max="16132" width="3.75" customWidth="1"/>
    <col min="16133" max="16133" width="6.125" customWidth="1"/>
    <col min="16134" max="16134" width="6.75" customWidth="1"/>
    <col min="16135" max="16135" width="4.75" customWidth="1"/>
    <col min="16136" max="16136" width="25.125" customWidth="1"/>
    <col min="16137" max="16137" width="7.5" customWidth="1"/>
    <col min="16138" max="16138" width="4.125" customWidth="1"/>
    <col min="16139" max="16139" width="3.625" customWidth="1"/>
    <col min="16140" max="16140" width="6" customWidth="1"/>
    <col min="16141" max="16141" width="6.875" customWidth="1"/>
    <col min="16142" max="16142" width="6.625" customWidth="1"/>
  </cols>
  <sheetData>
    <row r="1" s="1" customFormat="1" ht="33.95" customHeight="1" spans="1:14">
      <c r="A1" s="2" t="s">
        <v>2061</v>
      </c>
      <c r="B1" s="2"/>
      <c r="C1" s="2"/>
      <c r="D1" s="2"/>
      <c r="E1" s="2"/>
      <c r="F1" s="2"/>
      <c r="G1" s="2"/>
      <c r="H1" s="2"/>
      <c r="I1" s="2"/>
      <c r="J1" s="2"/>
      <c r="K1" s="2"/>
      <c r="L1" s="2"/>
      <c r="M1" s="2"/>
      <c r="N1" s="2"/>
    </row>
    <row r="2" s="1" customFormat="1" ht="16.9" customHeight="1" spans="1:14">
      <c r="A2" s="3" t="s">
        <v>2062</v>
      </c>
      <c r="B2" s="3"/>
      <c r="C2" s="3"/>
      <c r="D2" s="3"/>
      <c r="E2" s="3"/>
      <c r="F2" s="3"/>
      <c r="G2" s="3"/>
      <c r="H2" s="3"/>
      <c r="I2" s="3"/>
      <c r="J2" s="3"/>
      <c r="K2" s="3"/>
      <c r="L2" s="3"/>
      <c r="M2" s="3"/>
      <c r="N2" s="3"/>
    </row>
    <row r="3" s="1" customFormat="1" ht="16.9" customHeight="1" spans="1:14">
      <c r="A3" s="3" t="s">
        <v>2</v>
      </c>
      <c r="B3" s="3"/>
      <c r="C3" s="3"/>
      <c r="D3" s="3"/>
      <c r="E3" s="3"/>
      <c r="F3" s="3"/>
      <c r="G3" s="3"/>
      <c r="H3" s="3"/>
      <c r="I3" s="3"/>
      <c r="J3" s="3"/>
      <c r="K3" s="3"/>
      <c r="L3" s="3"/>
      <c r="M3" s="3"/>
      <c r="N3" s="3"/>
    </row>
    <row r="4" s="1" customFormat="1" ht="41.45" customHeight="1" spans="1:14">
      <c r="A4" s="7" t="s">
        <v>3</v>
      </c>
      <c r="B4" s="8" t="s">
        <v>2063</v>
      </c>
      <c r="C4" s="7" t="s">
        <v>2064</v>
      </c>
      <c r="D4" s="7" t="s">
        <v>2065</v>
      </c>
      <c r="E4" s="8" t="s">
        <v>2066</v>
      </c>
      <c r="F4" s="7" t="s">
        <v>2067</v>
      </c>
      <c r="G4" s="7" t="s">
        <v>2068</v>
      </c>
      <c r="H4" s="7" t="s">
        <v>3</v>
      </c>
      <c r="I4" s="8" t="s">
        <v>2063</v>
      </c>
      <c r="J4" s="7" t="s">
        <v>2064</v>
      </c>
      <c r="K4" s="7" t="s">
        <v>2065</v>
      </c>
      <c r="L4" s="8" t="s">
        <v>2066</v>
      </c>
      <c r="M4" s="7" t="s">
        <v>2067</v>
      </c>
      <c r="N4" s="7" t="s">
        <v>2068</v>
      </c>
    </row>
    <row r="5" s="1" customFormat="1" ht="16.35" customHeight="1" spans="1:14">
      <c r="A5" s="9" t="s">
        <v>5</v>
      </c>
      <c r="B5" s="10">
        <v>58208</v>
      </c>
      <c r="C5" s="10">
        <v>0</v>
      </c>
      <c r="D5" s="10">
        <v>0</v>
      </c>
      <c r="E5" s="45">
        <v>0</v>
      </c>
      <c r="F5" s="10">
        <v>58208</v>
      </c>
      <c r="G5" s="10">
        <v>0</v>
      </c>
      <c r="H5" s="9" t="s">
        <v>46</v>
      </c>
      <c r="I5" s="10">
        <v>42134</v>
      </c>
      <c r="J5" s="10">
        <v>0</v>
      </c>
      <c r="K5" s="10">
        <v>0</v>
      </c>
      <c r="L5" s="45">
        <v>0</v>
      </c>
      <c r="M5" s="10">
        <f t="shared" ref="M5:M29" si="0">I5-N5</f>
        <v>31224</v>
      </c>
      <c r="N5" s="10">
        <v>10910</v>
      </c>
    </row>
    <row r="6" s="1" customFormat="1" ht="16.35" customHeight="1" spans="1:14">
      <c r="A6" s="9" t="s">
        <v>6</v>
      </c>
      <c r="B6" s="10">
        <v>23381</v>
      </c>
      <c r="C6" s="10">
        <v>0</v>
      </c>
      <c r="D6" s="10">
        <v>0</v>
      </c>
      <c r="E6" s="45">
        <v>0</v>
      </c>
      <c r="F6" s="10">
        <v>23381</v>
      </c>
      <c r="G6" s="10">
        <v>0</v>
      </c>
      <c r="H6" s="9" t="s">
        <v>47</v>
      </c>
      <c r="I6" s="10">
        <v>0</v>
      </c>
      <c r="J6" s="10">
        <v>0</v>
      </c>
      <c r="K6" s="10">
        <v>0</v>
      </c>
      <c r="L6" s="45">
        <v>0</v>
      </c>
      <c r="M6" s="10">
        <f t="shared" si="0"/>
        <v>0</v>
      </c>
      <c r="N6" s="10">
        <v>0</v>
      </c>
    </row>
    <row r="7" s="1" customFormat="1" ht="16.35" customHeight="1" spans="1:14">
      <c r="A7" s="9" t="s">
        <v>7</v>
      </c>
      <c r="B7" s="10">
        <v>6339</v>
      </c>
      <c r="C7" s="10">
        <v>0</v>
      </c>
      <c r="D7" s="10">
        <v>0</v>
      </c>
      <c r="E7" s="45">
        <v>0</v>
      </c>
      <c r="F7" s="10">
        <v>6339</v>
      </c>
      <c r="G7" s="10">
        <v>0</v>
      </c>
      <c r="H7" s="9" t="s">
        <v>48</v>
      </c>
      <c r="I7" s="10">
        <v>332</v>
      </c>
      <c r="J7" s="10">
        <v>0</v>
      </c>
      <c r="K7" s="10">
        <v>0</v>
      </c>
      <c r="L7" s="45">
        <v>0</v>
      </c>
      <c r="M7" s="10">
        <f t="shared" si="0"/>
        <v>332</v>
      </c>
      <c r="N7" s="10">
        <v>0</v>
      </c>
    </row>
    <row r="8" s="1" customFormat="1" ht="16.35" customHeight="1" spans="1:14">
      <c r="A8" s="9" t="s">
        <v>8</v>
      </c>
      <c r="B8" s="10">
        <v>1461</v>
      </c>
      <c r="C8" s="10">
        <v>0</v>
      </c>
      <c r="D8" s="10">
        <v>0</v>
      </c>
      <c r="E8" s="45">
        <v>0</v>
      </c>
      <c r="F8" s="10">
        <v>1461</v>
      </c>
      <c r="G8" s="10">
        <v>0</v>
      </c>
      <c r="H8" s="9" t="s">
        <v>49</v>
      </c>
      <c r="I8" s="10">
        <v>18774</v>
      </c>
      <c r="J8" s="10">
        <v>0</v>
      </c>
      <c r="K8" s="10">
        <v>0</v>
      </c>
      <c r="L8" s="45">
        <v>0</v>
      </c>
      <c r="M8" s="10">
        <f t="shared" si="0"/>
        <v>18723</v>
      </c>
      <c r="N8" s="10">
        <v>51</v>
      </c>
    </row>
    <row r="9" s="1" customFormat="1" ht="16.35" customHeight="1" spans="1:14">
      <c r="A9" s="9" t="s">
        <v>9</v>
      </c>
      <c r="B9" s="10">
        <v>822</v>
      </c>
      <c r="C9" s="10">
        <v>0</v>
      </c>
      <c r="D9" s="10">
        <v>0</v>
      </c>
      <c r="E9" s="45">
        <v>0</v>
      </c>
      <c r="F9" s="10">
        <v>822</v>
      </c>
      <c r="G9" s="10">
        <v>0</v>
      </c>
      <c r="H9" s="9" t="s">
        <v>50</v>
      </c>
      <c r="I9" s="10">
        <v>94827</v>
      </c>
      <c r="J9" s="10">
        <v>0</v>
      </c>
      <c r="K9" s="10">
        <v>0</v>
      </c>
      <c r="L9" s="45">
        <v>0</v>
      </c>
      <c r="M9" s="10">
        <f t="shared" si="0"/>
        <v>94827</v>
      </c>
      <c r="N9" s="10"/>
    </row>
    <row r="10" s="1" customFormat="1" ht="16.35" customHeight="1" spans="1:14">
      <c r="A10" s="9" t="s">
        <v>10</v>
      </c>
      <c r="B10" s="10">
        <v>2761</v>
      </c>
      <c r="C10" s="10">
        <v>0</v>
      </c>
      <c r="D10" s="10">
        <v>0</v>
      </c>
      <c r="E10" s="45">
        <v>0</v>
      </c>
      <c r="F10" s="10">
        <v>2761</v>
      </c>
      <c r="G10" s="10">
        <v>0</v>
      </c>
      <c r="H10" s="9" t="s">
        <v>51</v>
      </c>
      <c r="I10" s="10">
        <v>17648</v>
      </c>
      <c r="J10" s="10">
        <v>0</v>
      </c>
      <c r="K10" s="10">
        <v>0</v>
      </c>
      <c r="L10" s="45">
        <v>0</v>
      </c>
      <c r="M10" s="10">
        <f t="shared" si="0"/>
        <v>17648</v>
      </c>
      <c r="N10" s="10"/>
    </row>
    <row r="11" s="1" customFormat="1" ht="16.35" customHeight="1" spans="1:14">
      <c r="A11" s="9" t="s">
        <v>11</v>
      </c>
      <c r="B11" s="10">
        <v>4689</v>
      </c>
      <c r="C11" s="10">
        <v>0</v>
      </c>
      <c r="D11" s="10">
        <v>0</v>
      </c>
      <c r="E11" s="45">
        <v>0</v>
      </c>
      <c r="F11" s="10">
        <v>4689</v>
      </c>
      <c r="G11" s="10">
        <v>0</v>
      </c>
      <c r="H11" s="9" t="s">
        <v>52</v>
      </c>
      <c r="I11" s="10">
        <v>6852</v>
      </c>
      <c r="J11" s="10">
        <v>0</v>
      </c>
      <c r="K11" s="10">
        <v>0</v>
      </c>
      <c r="L11" s="45">
        <v>0</v>
      </c>
      <c r="M11" s="10">
        <f t="shared" si="0"/>
        <v>6591</v>
      </c>
      <c r="N11" s="10">
        <v>261</v>
      </c>
    </row>
    <row r="12" s="1" customFormat="1" ht="16.35" customHeight="1" spans="1:14">
      <c r="A12" s="9" t="s">
        <v>12</v>
      </c>
      <c r="B12" s="10">
        <v>1357</v>
      </c>
      <c r="C12" s="10">
        <v>0</v>
      </c>
      <c r="D12" s="10">
        <v>0</v>
      </c>
      <c r="E12" s="45">
        <v>0</v>
      </c>
      <c r="F12" s="10">
        <v>1357</v>
      </c>
      <c r="G12" s="10">
        <v>0</v>
      </c>
      <c r="H12" s="9" t="s">
        <v>53</v>
      </c>
      <c r="I12" s="10">
        <v>123943</v>
      </c>
      <c r="J12" s="10">
        <v>0</v>
      </c>
      <c r="K12" s="10">
        <v>0</v>
      </c>
      <c r="L12" s="45">
        <v>0</v>
      </c>
      <c r="M12" s="10">
        <f t="shared" si="0"/>
        <v>122407</v>
      </c>
      <c r="N12" s="10">
        <v>1536</v>
      </c>
    </row>
    <row r="13" s="1" customFormat="1" ht="16.35" customHeight="1" spans="1:14">
      <c r="A13" s="9" t="s">
        <v>13</v>
      </c>
      <c r="B13" s="10">
        <v>1336</v>
      </c>
      <c r="C13" s="10">
        <v>0</v>
      </c>
      <c r="D13" s="10">
        <v>0</v>
      </c>
      <c r="E13" s="45">
        <v>0</v>
      </c>
      <c r="F13" s="10">
        <v>1336</v>
      </c>
      <c r="G13" s="10">
        <v>0</v>
      </c>
      <c r="H13" s="9" t="s">
        <v>54</v>
      </c>
      <c r="I13" s="10">
        <v>55100</v>
      </c>
      <c r="J13" s="10">
        <v>0</v>
      </c>
      <c r="K13" s="10">
        <v>0</v>
      </c>
      <c r="L13" s="45">
        <v>0</v>
      </c>
      <c r="M13" s="10">
        <f t="shared" si="0"/>
        <v>54580</v>
      </c>
      <c r="N13" s="10">
        <v>520</v>
      </c>
    </row>
    <row r="14" s="1" customFormat="1" ht="16.35" customHeight="1" spans="1:14">
      <c r="A14" s="9" t="s">
        <v>14</v>
      </c>
      <c r="B14" s="10">
        <v>13013</v>
      </c>
      <c r="C14" s="10">
        <v>0</v>
      </c>
      <c r="D14" s="10">
        <v>0</v>
      </c>
      <c r="E14" s="45">
        <v>0</v>
      </c>
      <c r="F14" s="10">
        <v>13013</v>
      </c>
      <c r="G14" s="10">
        <v>0</v>
      </c>
      <c r="H14" s="9" t="s">
        <v>55</v>
      </c>
      <c r="I14" s="10">
        <v>11260</v>
      </c>
      <c r="J14" s="10">
        <v>0</v>
      </c>
      <c r="K14" s="10">
        <v>0</v>
      </c>
      <c r="L14" s="45">
        <v>0</v>
      </c>
      <c r="M14" s="10">
        <f t="shared" si="0"/>
        <v>10790</v>
      </c>
      <c r="N14" s="10">
        <v>470</v>
      </c>
    </row>
    <row r="15" s="1" customFormat="1" ht="16.35" customHeight="1" spans="1:14">
      <c r="A15" s="9" t="s">
        <v>15</v>
      </c>
      <c r="B15" s="10">
        <v>2142</v>
      </c>
      <c r="C15" s="10">
        <v>0</v>
      </c>
      <c r="D15" s="10">
        <v>0</v>
      </c>
      <c r="E15" s="45">
        <v>0</v>
      </c>
      <c r="F15" s="10">
        <v>2142</v>
      </c>
      <c r="G15" s="10">
        <v>0</v>
      </c>
      <c r="H15" s="9" t="s">
        <v>56</v>
      </c>
      <c r="I15" s="10">
        <v>107925</v>
      </c>
      <c r="J15" s="10">
        <v>0</v>
      </c>
      <c r="K15" s="10">
        <v>0</v>
      </c>
      <c r="L15" s="45">
        <v>0</v>
      </c>
      <c r="M15" s="10">
        <f t="shared" si="0"/>
        <v>107802</v>
      </c>
      <c r="N15" s="10">
        <v>123</v>
      </c>
    </row>
    <row r="16" s="1" customFormat="1" ht="16.35" customHeight="1" spans="1:14">
      <c r="A16" s="9" t="s">
        <v>16</v>
      </c>
      <c r="B16" s="10">
        <v>500</v>
      </c>
      <c r="C16" s="10">
        <v>0</v>
      </c>
      <c r="D16" s="10">
        <v>0</v>
      </c>
      <c r="E16" s="45">
        <v>0</v>
      </c>
      <c r="F16" s="10">
        <v>500</v>
      </c>
      <c r="G16" s="10">
        <v>0</v>
      </c>
      <c r="H16" s="9" t="s">
        <v>57</v>
      </c>
      <c r="I16" s="10">
        <v>137095</v>
      </c>
      <c r="J16" s="10">
        <v>0</v>
      </c>
      <c r="K16" s="10">
        <v>0</v>
      </c>
      <c r="L16" s="45">
        <v>0</v>
      </c>
      <c r="M16" s="10">
        <f t="shared" si="0"/>
        <v>112812</v>
      </c>
      <c r="N16" s="10">
        <v>24283</v>
      </c>
    </row>
    <row r="17" s="1" customFormat="1" ht="16.35" customHeight="1" spans="1:14">
      <c r="A17" s="9" t="s">
        <v>17</v>
      </c>
      <c r="B17" s="10">
        <v>334</v>
      </c>
      <c r="C17" s="10">
        <v>0</v>
      </c>
      <c r="D17" s="10">
        <v>0</v>
      </c>
      <c r="E17" s="45">
        <v>0</v>
      </c>
      <c r="F17" s="10">
        <v>334</v>
      </c>
      <c r="G17" s="10">
        <v>0</v>
      </c>
      <c r="H17" s="9" t="s">
        <v>58</v>
      </c>
      <c r="I17" s="10">
        <v>23264</v>
      </c>
      <c r="J17" s="10">
        <v>0</v>
      </c>
      <c r="K17" s="10">
        <v>0</v>
      </c>
      <c r="L17" s="45">
        <v>0</v>
      </c>
      <c r="M17" s="10">
        <f t="shared" si="0"/>
        <v>23114</v>
      </c>
      <c r="N17" s="10">
        <v>150</v>
      </c>
    </row>
    <row r="18" s="1" customFormat="1" ht="16.35" customHeight="1" spans="1:14">
      <c r="A18" s="9" t="s">
        <v>18</v>
      </c>
      <c r="B18" s="10">
        <v>0</v>
      </c>
      <c r="C18" s="10">
        <v>0</v>
      </c>
      <c r="D18" s="10">
        <v>0</v>
      </c>
      <c r="E18" s="45">
        <v>0</v>
      </c>
      <c r="F18" s="10">
        <v>0</v>
      </c>
      <c r="G18" s="10">
        <v>0</v>
      </c>
      <c r="H18" s="9" t="s">
        <v>59</v>
      </c>
      <c r="I18" s="10">
        <v>11240</v>
      </c>
      <c r="J18" s="10">
        <v>0</v>
      </c>
      <c r="K18" s="10">
        <v>0</v>
      </c>
      <c r="L18" s="45">
        <v>0</v>
      </c>
      <c r="M18" s="10">
        <f t="shared" si="0"/>
        <v>11220</v>
      </c>
      <c r="N18" s="10">
        <v>20</v>
      </c>
    </row>
    <row r="19" s="1" customFormat="1" ht="15.6" customHeight="1" spans="1:14">
      <c r="A19" s="9" t="s">
        <v>19</v>
      </c>
      <c r="B19" s="10">
        <v>72</v>
      </c>
      <c r="C19" s="10">
        <v>0</v>
      </c>
      <c r="D19" s="10">
        <v>0</v>
      </c>
      <c r="E19" s="45">
        <v>0</v>
      </c>
      <c r="F19" s="10">
        <v>72</v>
      </c>
      <c r="G19" s="10">
        <v>0</v>
      </c>
      <c r="H19" s="9" t="s">
        <v>60</v>
      </c>
      <c r="I19" s="10">
        <v>1237</v>
      </c>
      <c r="J19" s="10">
        <v>0</v>
      </c>
      <c r="K19" s="10">
        <v>0</v>
      </c>
      <c r="L19" s="45">
        <v>0</v>
      </c>
      <c r="M19" s="10">
        <f t="shared" si="0"/>
        <v>1237</v>
      </c>
      <c r="N19" s="10"/>
    </row>
    <row r="20" s="1" customFormat="1" ht="16.35" customHeight="1" spans="1:14">
      <c r="A20" s="9" t="s">
        <v>20</v>
      </c>
      <c r="B20" s="10">
        <v>1</v>
      </c>
      <c r="C20" s="10">
        <v>0</v>
      </c>
      <c r="D20" s="10">
        <v>0</v>
      </c>
      <c r="E20" s="45">
        <v>0</v>
      </c>
      <c r="F20" s="10">
        <v>1</v>
      </c>
      <c r="G20" s="10">
        <v>0</v>
      </c>
      <c r="H20" s="9" t="s">
        <v>61</v>
      </c>
      <c r="I20" s="10">
        <v>324</v>
      </c>
      <c r="J20" s="10">
        <v>0</v>
      </c>
      <c r="K20" s="10">
        <v>0</v>
      </c>
      <c r="L20" s="45">
        <v>0</v>
      </c>
      <c r="M20" s="10">
        <f t="shared" si="0"/>
        <v>320</v>
      </c>
      <c r="N20" s="10">
        <v>4</v>
      </c>
    </row>
    <row r="21" s="1" customFormat="1" ht="16.35" customHeight="1" spans="1:14">
      <c r="A21" s="9" t="s">
        <v>21</v>
      </c>
      <c r="B21" s="10">
        <v>87822</v>
      </c>
      <c r="C21" s="10">
        <v>0</v>
      </c>
      <c r="D21" s="10">
        <v>0</v>
      </c>
      <c r="E21" s="45">
        <v>0</v>
      </c>
      <c r="F21" s="10">
        <v>87822</v>
      </c>
      <c r="G21" s="10">
        <v>0</v>
      </c>
      <c r="H21" s="9" t="s">
        <v>62</v>
      </c>
      <c r="I21" s="10">
        <v>0</v>
      </c>
      <c r="J21" s="10">
        <v>0</v>
      </c>
      <c r="K21" s="10">
        <v>0</v>
      </c>
      <c r="L21" s="45">
        <v>0</v>
      </c>
      <c r="M21" s="10">
        <f t="shared" si="0"/>
        <v>0</v>
      </c>
      <c r="N21" s="10"/>
    </row>
    <row r="22" s="1" customFormat="1" ht="16.35" customHeight="1" spans="1:14">
      <c r="A22" s="9" t="s">
        <v>22</v>
      </c>
      <c r="B22" s="10">
        <v>6006</v>
      </c>
      <c r="C22" s="10">
        <v>0</v>
      </c>
      <c r="D22" s="10">
        <v>0</v>
      </c>
      <c r="E22" s="45">
        <v>0</v>
      </c>
      <c r="F22" s="10">
        <v>6006</v>
      </c>
      <c r="G22" s="10">
        <v>0</v>
      </c>
      <c r="H22" s="9" t="s">
        <v>63</v>
      </c>
      <c r="I22" s="10">
        <v>9201</v>
      </c>
      <c r="J22" s="10">
        <v>0</v>
      </c>
      <c r="K22" s="10">
        <v>0</v>
      </c>
      <c r="L22" s="45">
        <v>0</v>
      </c>
      <c r="M22" s="10">
        <f t="shared" si="0"/>
        <v>9157</v>
      </c>
      <c r="N22" s="10">
        <v>44</v>
      </c>
    </row>
    <row r="23" s="1" customFormat="1" ht="16.35" customHeight="1" spans="1:14">
      <c r="A23" s="9" t="s">
        <v>23</v>
      </c>
      <c r="B23" s="10">
        <v>8564</v>
      </c>
      <c r="C23" s="10">
        <v>0</v>
      </c>
      <c r="D23" s="10">
        <v>0</v>
      </c>
      <c r="E23" s="45">
        <v>0</v>
      </c>
      <c r="F23" s="10">
        <v>8564</v>
      </c>
      <c r="G23" s="10">
        <v>0</v>
      </c>
      <c r="H23" s="9" t="s">
        <v>64</v>
      </c>
      <c r="I23" s="10">
        <v>26750</v>
      </c>
      <c r="J23" s="10">
        <v>0</v>
      </c>
      <c r="K23" s="10">
        <v>0</v>
      </c>
      <c r="L23" s="45">
        <v>0</v>
      </c>
      <c r="M23" s="10">
        <f t="shared" si="0"/>
        <v>25778</v>
      </c>
      <c r="N23" s="10">
        <v>972</v>
      </c>
    </row>
    <row r="24" s="1" customFormat="1" ht="16.35" customHeight="1" spans="1:14">
      <c r="A24" s="9" t="s">
        <v>24</v>
      </c>
      <c r="B24" s="10">
        <v>22800</v>
      </c>
      <c r="C24" s="10">
        <v>0</v>
      </c>
      <c r="D24" s="10">
        <v>0</v>
      </c>
      <c r="E24" s="45">
        <v>0</v>
      </c>
      <c r="F24" s="10">
        <v>22800</v>
      </c>
      <c r="G24" s="10">
        <v>0</v>
      </c>
      <c r="H24" s="9" t="s">
        <v>65</v>
      </c>
      <c r="I24" s="10">
        <v>3879</v>
      </c>
      <c r="J24" s="10">
        <v>0</v>
      </c>
      <c r="K24" s="10">
        <v>0</v>
      </c>
      <c r="L24" s="45">
        <v>0</v>
      </c>
      <c r="M24" s="10">
        <f t="shared" si="0"/>
        <v>3879</v>
      </c>
      <c r="N24" s="10"/>
    </row>
    <row r="25" s="1" customFormat="1" ht="16.35" customHeight="1" spans="1:14">
      <c r="A25" s="9" t="s">
        <v>25</v>
      </c>
      <c r="B25" s="10">
        <v>0</v>
      </c>
      <c r="C25" s="10">
        <v>0</v>
      </c>
      <c r="D25" s="10">
        <v>0</v>
      </c>
      <c r="E25" s="45">
        <v>0</v>
      </c>
      <c r="F25" s="10">
        <v>0</v>
      </c>
      <c r="G25" s="10">
        <v>0</v>
      </c>
      <c r="H25" s="9" t="s">
        <v>66</v>
      </c>
      <c r="I25" s="10">
        <v>5633</v>
      </c>
      <c r="J25" s="10">
        <v>0</v>
      </c>
      <c r="K25" s="10">
        <v>0</v>
      </c>
      <c r="L25" s="45">
        <v>0</v>
      </c>
      <c r="M25" s="10">
        <f t="shared" si="0"/>
        <v>5359</v>
      </c>
      <c r="N25" s="10">
        <v>274</v>
      </c>
    </row>
    <row r="26" s="1" customFormat="1" ht="16.35" customHeight="1" spans="1:14">
      <c r="A26" s="9" t="s">
        <v>26</v>
      </c>
      <c r="B26" s="10">
        <v>49770</v>
      </c>
      <c r="C26" s="10">
        <v>0</v>
      </c>
      <c r="D26" s="10">
        <v>0</v>
      </c>
      <c r="E26" s="45">
        <v>0</v>
      </c>
      <c r="F26" s="10">
        <v>49770</v>
      </c>
      <c r="G26" s="10">
        <v>0</v>
      </c>
      <c r="H26" s="9" t="s">
        <v>67</v>
      </c>
      <c r="I26" s="10">
        <v>3946</v>
      </c>
      <c r="J26" s="10">
        <v>0</v>
      </c>
      <c r="K26" s="10">
        <v>0</v>
      </c>
      <c r="L26" s="45">
        <v>0</v>
      </c>
      <c r="M26" s="10">
        <f t="shared" si="0"/>
        <v>3690</v>
      </c>
      <c r="N26" s="10">
        <v>256</v>
      </c>
    </row>
    <row r="27" s="1" customFormat="1" ht="16.35" customHeight="1" spans="1:14">
      <c r="A27" s="9" t="s">
        <v>27</v>
      </c>
      <c r="B27" s="10">
        <v>682</v>
      </c>
      <c r="C27" s="10">
        <v>0</v>
      </c>
      <c r="D27" s="10">
        <v>0</v>
      </c>
      <c r="E27" s="45">
        <v>0</v>
      </c>
      <c r="F27" s="10">
        <v>682</v>
      </c>
      <c r="G27" s="10">
        <v>0</v>
      </c>
      <c r="H27" s="9" t="s">
        <v>68</v>
      </c>
      <c r="I27" s="10">
        <v>11344</v>
      </c>
      <c r="J27" s="10">
        <v>0</v>
      </c>
      <c r="K27" s="10">
        <v>0</v>
      </c>
      <c r="L27" s="45">
        <v>0</v>
      </c>
      <c r="M27" s="10">
        <f t="shared" si="0"/>
        <v>11344</v>
      </c>
      <c r="N27" s="10">
        <v>0</v>
      </c>
    </row>
    <row r="28" s="1" customFormat="1" ht="16.35" customHeight="1" spans="1:14">
      <c r="A28" s="36"/>
      <c r="B28" s="28"/>
      <c r="C28" s="28"/>
      <c r="D28" s="36"/>
      <c r="E28" s="46"/>
      <c r="F28" s="36"/>
      <c r="G28" s="36"/>
      <c r="H28" s="9" t="s">
        <v>70</v>
      </c>
      <c r="I28" s="10">
        <v>0</v>
      </c>
      <c r="J28" s="10">
        <v>0</v>
      </c>
      <c r="K28" s="10">
        <v>0</v>
      </c>
      <c r="L28" s="45">
        <v>0</v>
      </c>
      <c r="M28" s="10">
        <f t="shared" si="0"/>
        <v>0</v>
      </c>
      <c r="N28" s="10">
        <v>0</v>
      </c>
    </row>
    <row r="29" s="1" customFormat="1" ht="16.35" customHeight="1" spans="1:14">
      <c r="A29" s="7" t="s">
        <v>28</v>
      </c>
      <c r="B29" s="10">
        <v>146030</v>
      </c>
      <c r="C29" s="10">
        <v>0</v>
      </c>
      <c r="D29" s="10">
        <v>0</v>
      </c>
      <c r="E29" s="45">
        <v>0</v>
      </c>
      <c r="F29" s="10">
        <v>146030</v>
      </c>
      <c r="G29" s="10">
        <v>0</v>
      </c>
      <c r="H29" s="7" t="s">
        <v>71</v>
      </c>
      <c r="I29" s="10">
        <v>712708</v>
      </c>
      <c r="J29" s="10">
        <v>0</v>
      </c>
      <c r="K29" s="10">
        <v>0</v>
      </c>
      <c r="L29" s="45">
        <v>0</v>
      </c>
      <c r="M29" s="10">
        <f t="shared" si="0"/>
        <v>672834</v>
      </c>
      <c r="N29" s="10">
        <v>39874</v>
      </c>
    </row>
    <row r="30" s="1" customFormat="1" ht="16.9" customHeight="1" spans="5:12">
      <c r="E30" s="44"/>
      <c r="L30" s="44"/>
    </row>
  </sheetData>
  <mergeCells count="3">
    <mergeCell ref="A1:N1"/>
    <mergeCell ref="A2:N2"/>
    <mergeCell ref="A3:N3"/>
  </mergeCells>
  <printOptions horizontalCentered="1" verticalCentered="1" gridLines="1"/>
  <pageMargins left="0.17" right="0.16" top="0.22" bottom="0.42" header="0" footer="0"/>
  <pageSetup paperSize="1" orientation="landscape" blackAndWhite="1" verticalDpi="18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1"/>
  <sheetViews>
    <sheetView showGridLines="0" showZeros="0" workbookViewId="0">
      <selection activeCell="C9" sqref="C9"/>
    </sheetView>
  </sheetViews>
  <sheetFormatPr defaultColWidth="9.125" defaultRowHeight="14.25" outlineLevelCol="1"/>
  <cols>
    <col min="1" max="1" width="40.125" style="1" customWidth="1"/>
    <col min="2" max="2" width="26.375" style="1" customWidth="1"/>
    <col min="256" max="256" width="40.125" customWidth="1"/>
    <col min="257" max="257" width="27" customWidth="1"/>
    <col min="258" max="258" width="26.375" customWidth="1"/>
    <col min="512" max="512" width="40.125" customWidth="1"/>
    <col min="513" max="513" width="27" customWidth="1"/>
    <col min="514" max="514" width="26.375" customWidth="1"/>
    <col min="768" max="768" width="40.125" customWidth="1"/>
    <col min="769" max="769" width="27" customWidth="1"/>
    <col min="770" max="770" width="26.375" customWidth="1"/>
    <col min="1024" max="1024" width="40.125" customWidth="1"/>
    <col min="1025" max="1025" width="27" customWidth="1"/>
    <col min="1026" max="1026" width="26.375" customWidth="1"/>
    <col min="1280" max="1280" width="40.125" customWidth="1"/>
    <col min="1281" max="1281" width="27" customWidth="1"/>
    <col min="1282" max="1282" width="26.375" customWidth="1"/>
    <col min="1536" max="1536" width="40.125" customWidth="1"/>
    <col min="1537" max="1537" width="27" customWidth="1"/>
    <col min="1538" max="1538" width="26.375" customWidth="1"/>
    <col min="1792" max="1792" width="40.125" customWidth="1"/>
    <col min="1793" max="1793" width="27" customWidth="1"/>
    <col min="1794" max="1794" width="26.375" customWidth="1"/>
    <col min="2048" max="2048" width="40.125" customWidth="1"/>
    <col min="2049" max="2049" width="27" customWidth="1"/>
    <col min="2050" max="2050" width="26.375" customWidth="1"/>
    <col min="2304" max="2304" width="40.125" customWidth="1"/>
    <col min="2305" max="2305" width="27" customWidth="1"/>
    <col min="2306" max="2306" width="26.375" customWidth="1"/>
    <col min="2560" max="2560" width="40.125" customWidth="1"/>
    <col min="2561" max="2561" width="27" customWidth="1"/>
    <col min="2562" max="2562" width="26.375" customWidth="1"/>
    <col min="2816" max="2816" width="40.125" customWidth="1"/>
    <col min="2817" max="2817" width="27" customWidth="1"/>
    <col min="2818" max="2818" width="26.375" customWidth="1"/>
    <col min="3072" max="3072" width="40.125" customWidth="1"/>
    <col min="3073" max="3073" width="27" customWidth="1"/>
    <col min="3074" max="3074" width="26.375" customWidth="1"/>
    <col min="3328" max="3328" width="40.125" customWidth="1"/>
    <col min="3329" max="3329" width="27" customWidth="1"/>
    <col min="3330" max="3330" width="26.375" customWidth="1"/>
    <col min="3584" max="3584" width="40.125" customWidth="1"/>
    <col min="3585" max="3585" width="27" customWidth="1"/>
    <col min="3586" max="3586" width="26.375" customWidth="1"/>
    <col min="3840" max="3840" width="40.125" customWidth="1"/>
    <col min="3841" max="3841" width="27" customWidth="1"/>
    <col min="3842" max="3842" width="26.375" customWidth="1"/>
    <col min="4096" max="4096" width="40.125" customWidth="1"/>
    <col min="4097" max="4097" width="27" customWidth="1"/>
    <col min="4098" max="4098" width="26.375" customWidth="1"/>
    <col min="4352" max="4352" width="40.125" customWidth="1"/>
    <col min="4353" max="4353" width="27" customWidth="1"/>
    <col min="4354" max="4354" width="26.375" customWidth="1"/>
    <col min="4608" max="4608" width="40.125" customWidth="1"/>
    <col min="4609" max="4609" width="27" customWidth="1"/>
    <col min="4610" max="4610" width="26.375" customWidth="1"/>
    <col min="4864" max="4864" width="40.125" customWidth="1"/>
    <col min="4865" max="4865" width="27" customWidth="1"/>
    <col min="4866" max="4866" width="26.375" customWidth="1"/>
    <col min="5120" max="5120" width="40.125" customWidth="1"/>
    <col min="5121" max="5121" width="27" customWidth="1"/>
    <col min="5122" max="5122" width="26.375" customWidth="1"/>
    <col min="5376" max="5376" width="40.125" customWidth="1"/>
    <col min="5377" max="5377" width="27" customWidth="1"/>
    <col min="5378" max="5378" width="26.375" customWidth="1"/>
    <col min="5632" max="5632" width="40.125" customWidth="1"/>
    <col min="5633" max="5633" width="27" customWidth="1"/>
    <col min="5634" max="5634" width="26.375" customWidth="1"/>
    <col min="5888" max="5888" width="40.125" customWidth="1"/>
    <col min="5889" max="5889" width="27" customWidth="1"/>
    <col min="5890" max="5890" width="26.375" customWidth="1"/>
    <col min="6144" max="6144" width="40.125" customWidth="1"/>
    <col min="6145" max="6145" width="27" customWidth="1"/>
    <col min="6146" max="6146" width="26.375" customWidth="1"/>
    <col min="6400" max="6400" width="40.125" customWidth="1"/>
    <col min="6401" max="6401" width="27" customWidth="1"/>
    <col min="6402" max="6402" width="26.375" customWidth="1"/>
    <col min="6656" max="6656" width="40.125" customWidth="1"/>
    <col min="6657" max="6657" width="27" customWidth="1"/>
    <col min="6658" max="6658" width="26.375" customWidth="1"/>
    <col min="6912" max="6912" width="40.125" customWidth="1"/>
    <col min="6913" max="6913" width="27" customWidth="1"/>
    <col min="6914" max="6914" width="26.375" customWidth="1"/>
    <col min="7168" max="7168" width="40.125" customWidth="1"/>
    <col min="7169" max="7169" width="27" customWidth="1"/>
    <col min="7170" max="7170" width="26.375" customWidth="1"/>
    <col min="7424" max="7424" width="40.125" customWidth="1"/>
    <col min="7425" max="7425" width="27" customWidth="1"/>
    <col min="7426" max="7426" width="26.375" customWidth="1"/>
    <col min="7680" max="7680" width="40.125" customWidth="1"/>
    <col min="7681" max="7681" width="27" customWidth="1"/>
    <col min="7682" max="7682" width="26.375" customWidth="1"/>
    <col min="7936" max="7936" width="40.125" customWidth="1"/>
    <col min="7937" max="7937" width="27" customWidth="1"/>
    <col min="7938" max="7938" width="26.375" customWidth="1"/>
    <col min="8192" max="8192" width="40.125" customWidth="1"/>
    <col min="8193" max="8193" width="27" customWidth="1"/>
    <col min="8194" max="8194" width="26.375" customWidth="1"/>
    <col min="8448" max="8448" width="40.125" customWidth="1"/>
    <col min="8449" max="8449" width="27" customWidth="1"/>
    <col min="8450" max="8450" width="26.375" customWidth="1"/>
    <col min="8704" max="8704" width="40.125" customWidth="1"/>
    <col min="8705" max="8705" width="27" customWidth="1"/>
    <col min="8706" max="8706" width="26.375" customWidth="1"/>
    <col min="8960" max="8960" width="40.125" customWidth="1"/>
    <col min="8961" max="8961" width="27" customWidth="1"/>
    <col min="8962" max="8962" width="26.375" customWidth="1"/>
    <col min="9216" max="9216" width="40.125" customWidth="1"/>
    <col min="9217" max="9217" width="27" customWidth="1"/>
    <col min="9218" max="9218" width="26.375" customWidth="1"/>
    <col min="9472" max="9472" width="40.125" customWidth="1"/>
    <col min="9473" max="9473" width="27" customWidth="1"/>
    <col min="9474" max="9474" width="26.375" customWidth="1"/>
    <col min="9728" max="9728" width="40.125" customWidth="1"/>
    <col min="9729" max="9729" width="27" customWidth="1"/>
    <col min="9730" max="9730" width="26.375" customWidth="1"/>
    <col min="9984" max="9984" width="40.125" customWidth="1"/>
    <col min="9985" max="9985" width="27" customWidth="1"/>
    <col min="9986" max="9986" width="26.375" customWidth="1"/>
    <col min="10240" max="10240" width="40.125" customWidth="1"/>
    <col min="10241" max="10241" width="27" customWidth="1"/>
    <col min="10242" max="10242" width="26.375" customWidth="1"/>
    <col min="10496" max="10496" width="40.125" customWidth="1"/>
    <col min="10497" max="10497" width="27" customWidth="1"/>
    <col min="10498" max="10498" width="26.375" customWidth="1"/>
    <col min="10752" max="10752" width="40.125" customWidth="1"/>
    <col min="10753" max="10753" width="27" customWidth="1"/>
    <col min="10754" max="10754" width="26.375" customWidth="1"/>
    <col min="11008" max="11008" width="40.125" customWidth="1"/>
    <col min="11009" max="11009" width="27" customWidth="1"/>
    <col min="11010" max="11010" width="26.375" customWidth="1"/>
    <col min="11264" max="11264" width="40.125" customWidth="1"/>
    <col min="11265" max="11265" width="27" customWidth="1"/>
    <col min="11266" max="11266" width="26.375" customWidth="1"/>
    <col min="11520" max="11520" width="40.125" customWidth="1"/>
    <col min="11521" max="11521" width="27" customWidth="1"/>
    <col min="11522" max="11522" width="26.375" customWidth="1"/>
    <col min="11776" max="11776" width="40.125" customWidth="1"/>
    <col min="11777" max="11777" width="27" customWidth="1"/>
    <col min="11778" max="11778" width="26.375" customWidth="1"/>
    <col min="12032" max="12032" width="40.125" customWidth="1"/>
    <col min="12033" max="12033" width="27" customWidth="1"/>
    <col min="12034" max="12034" width="26.375" customWidth="1"/>
    <col min="12288" max="12288" width="40.125" customWidth="1"/>
    <col min="12289" max="12289" width="27" customWidth="1"/>
    <col min="12290" max="12290" width="26.375" customWidth="1"/>
    <col min="12544" max="12544" width="40.125" customWidth="1"/>
    <col min="12545" max="12545" width="27" customWidth="1"/>
    <col min="12546" max="12546" width="26.375" customWidth="1"/>
    <col min="12800" max="12800" width="40.125" customWidth="1"/>
    <col min="12801" max="12801" width="27" customWidth="1"/>
    <col min="12802" max="12802" width="26.375" customWidth="1"/>
    <col min="13056" max="13056" width="40.125" customWidth="1"/>
    <col min="13057" max="13057" width="27" customWidth="1"/>
    <col min="13058" max="13058" width="26.375" customWidth="1"/>
    <col min="13312" max="13312" width="40.125" customWidth="1"/>
    <col min="13313" max="13313" width="27" customWidth="1"/>
    <col min="13314" max="13314" width="26.375" customWidth="1"/>
    <col min="13568" max="13568" width="40.125" customWidth="1"/>
    <col min="13569" max="13569" width="27" customWidth="1"/>
    <col min="13570" max="13570" width="26.375" customWidth="1"/>
    <col min="13824" max="13824" width="40.125" customWidth="1"/>
    <col min="13825" max="13825" width="27" customWidth="1"/>
    <col min="13826" max="13826" width="26.375" customWidth="1"/>
    <col min="14080" max="14080" width="40.125" customWidth="1"/>
    <col min="14081" max="14081" width="27" customWidth="1"/>
    <col min="14082" max="14082" width="26.375" customWidth="1"/>
    <col min="14336" max="14336" width="40.125" customWidth="1"/>
    <col min="14337" max="14337" width="27" customWidth="1"/>
    <col min="14338" max="14338" width="26.375" customWidth="1"/>
    <col min="14592" max="14592" width="40.125" customWidth="1"/>
    <col min="14593" max="14593" width="27" customWidth="1"/>
    <col min="14594" max="14594" width="26.375" customWidth="1"/>
    <col min="14848" max="14848" width="40.125" customWidth="1"/>
    <col min="14849" max="14849" width="27" customWidth="1"/>
    <col min="14850" max="14850" width="26.375" customWidth="1"/>
    <col min="15104" max="15104" width="40.125" customWidth="1"/>
    <col min="15105" max="15105" width="27" customWidth="1"/>
    <col min="15106" max="15106" width="26.375" customWidth="1"/>
    <col min="15360" max="15360" width="40.125" customWidth="1"/>
    <col min="15361" max="15361" width="27" customWidth="1"/>
    <col min="15362" max="15362" width="26.375" customWidth="1"/>
    <col min="15616" max="15616" width="40.125" customWidth="1"/>
    <col min="15617" max="15617" width="27" customWidth="1"/>
    <col min="15618" max="15618" width="26.375" customWidth="1"/>
    <col min="15872" max="15872" width="40.125" customWidth="1"/>
    <col min="15873" max="15873" width="27" customWidth="1"/>
    <col min="15874" max="15874" width="26.375" customWidth="1"/>
    <col min="16128" max="16128" width="40.125" customWidth="1"/>
    <col min="16129" max="16129" width="27" customWidth="1"/>
    <col min="16130" max="16130" width="26.375" customWidth="1"/>
  </cols>
  <sheetData>
    <row r="1" s="1" customFormat="1" ht="33.95" customHeight="1" spans="1:2">
      <c r="A1" s="2" t="s">
        <v>2069</v>
      </c>
      <c r="B1" s="2"/>
    </row>
    <row r="2" s="1" customFormat="1" ht="17.1" customHeight="1" spans="1:2">
      <c r="A2" s="3" t="s">
        <v>2070</v>
      </c>
      <c r="B2" s="3"/>
    </row>
    <row r="3" s="1" customFormat="1" ht="17.1" customHeight="1" spans="1:2">
      <c r="A3" s="3" t="s">
        <v>2</v>
      </c>
      <c r="B3" s="3"/>
    </row>
    <row r="4" s="1" customFormat="1" ht="23.25" customHeight="1" spans="1:2">
      <c r="A4" s="7" t="s">
        <v>29</v>
      </c>
      <c r="B4" s="7" t="s">
        <v>4</v>
      </c>
    </row>
    <row r="5" s="1" customFormat="1" ht="24.75" customHeight="1" spans="1:2">
      <c r="A5" s="9" t="s">
        <v>2071</v>
      </c>
      <c r="B5" s="10">
        <v>336787</v>
      </c>
    </row>
    <row r="6" s="1" customFormat="1" ht="24.75" customHeight="1" spans="1:2">
      <c r="A6" s="9" t="s">
        <v>2072</v>
      </c>
      <c r="B6" s="10">
        <v>354433</v>
      </c>
    </row>
    <row r="7" s="1" customFormat="1" ht="24.75" customHeight="1" spans="1:2">
      <c r="A7" s="9" t="s">
        <v>2073</v>
      </c>
      <c r="B7" s="10">
        <v>40811</v>
      </c>
    </row>
    <row r="8" s="1" customFormat="1" ht="24.75" customHeight="1" spans="1:2">
      <c r="A8" s="9" t="s">
        <v>2074</v>
      </c>
      <c r="B8" s="10">
        <v>23177</v>
      </c>
    </row>
    <row r="9" s="1" customFormat="1" ht="24.75" customHeight="1" spans="1:2">
      <c r="A9" s="9" t="s">
        <v>2075</v>
      </c>
      <c r="B9" s="10">
        <v>11344</v>
      </c>
    </row>
    <row r="10" s="1" customFormat="1" ht="24.75" customHeight="1" spans="1:2">
      <c r="A10" s="9" t="s">
        <v>2076</v>
      </c>
      <c r="B10" s="10">
        <v>354421</v>
      </c>
    </row>
    <row r="11" s="1" customFormat="1" ht="17.1" customHeight="1"/>
  </sheetData>
  <mergeCells count="3">
    <mergeCell ref="A1:B1"/>
    <mergeCell ref="A2:B2"/>
    <mergeCell ref="A3:B3"/>
  </mergeCells>
  <printOptions horizontalCentered="1" gridLines="1"/>
  <pageMargins left="1.19" right="1.62" top="0.39" bottom="1" header="0" footer="0"/>
  <pageSetup paperSize="1" orientation="landscape" blackAndWhite="1" verticalDpi="18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
  <sheetViews>
    <sheetView showGridLines="0" showZeros="0" workbookViewId="0">
      <selection activeCell="A1" sqref="A1:B1"/>
    </sheetView>
  </sheetViews>
  <sheetFormatPr defaultColWidth="26.75" defaultRowHeight="14.25" outlineLevelCol="6"/>
  <cols>
    <col min="1" max="1" width="52" style="1" customWidth="1"/>
    <col min="2" max="2" width="23.25" style="1" customWidth="1"/>
    <col min="3" max="7" width="26.75" style="1"/>
  </cols>
  <sheetData>
    <row r="1" s="1" customFormat="1" ht="26.25" customHeight="1" spans="1:6">
      <c r="A1" s="2" t="s">
        <v>2077</v>
      </c>
      <c r="B1" s="2"/>
      <c r="C1" s="2"/>
      <c r="D1" s="2"/>
      <c r="E1" s="2"/>
      <c r="F1" s="2"/>
    </row>
    <row r="2" s="1" customFormat="1" ht="16.7" customHeight="1" spans="1:6">
      <c r="A2" s="3" t="s">
        <v>2078</v>
      </c>
      <c r="B2" s="3"/>
      <c r="C2" s="23"/>
      <c r="D2" s="23"/>
      <c r="E2" s="23"/>
      <c r="F2" s="23"/>
    </row>
    <row r="3" s="1" customFormat="1" ht="16.7" customHeight="1" spans="1:6">
      <c r="A3" s="3" t="s">
        <v>2</v>
      </c>
      <c r="B3" s="3"/>
      <c r="C3" s="23"/>
      <c r="D3" s="23"/>
      <c r="E3" s="23"/>
      <c r="F3" s="23"/>
    </row>
    <row r="4" s="1" customFormat="1" ht="30" customHeight="1" spans="1:7">
      <c r="A4" s="39" t="s">
        <v>3</v>
      </c>
      <c r="B4" s="39" t="s">
        <v>4</v>
      </c>
      <c r="C4" s="25"/>
      <c r="D4" s="25"/>
      <c r="E4" s="25"/>
      <c r="F4" s="25"/>
      <c r="G4" s="26"/>
    </row>
    <row r="5" s="1" customFormat="1" ht="16.9" customHeight="1" spans="1:7">
      <c r="A5" s="9" t="s">
        <v>2079</v>
      </c>
      <c r="B5" s="10">
        <v>40062</v>
      </c>
      <c r="C5" s="23"/>
      <c r="D5" s="23"/>
      <c r="E5" s="23"/>
      <c r="F5" s="23"/>
      <c r="G5" s="26"/>
    </row>
    <row r="6" s="1" customFormat="1" ht="18.4" customHeight="1" spans="1:7">
      <c r="A6" s="15" t="s">
        <v>2080</v>
      </c>
      <c r="B6" s="10">
        <v>3632</v>
      </c>
      <c r="C6" s="23"/>
      <c r="D6" s="23"/>
      <c r="E6" s="23"/>
      <c r="F6" s="23"/>
      <c r="G6" s="26"/>
    </row>
    <row r="7" s="1" customFormat="1" ht="16.9" customHeight="1" spans="1:7">
      <c r="A7" s="9"/>
      <c r="B7" s="28"/>
      <c r="C7" s="3"/>
      <c r="D7" s="3"/>
      <c r="E7" s="3"/>
      <c r="F7" s="3"/>
      <c r="G7" s="26"/>
    </row>
    <row r="8" s="1" customFormat="1" ht="17.1" customHeight="1" spans="1:7">
      <c r="A8" s="7" t="s">
        <v>28</v>
      </c>
      <c r="B8" s="10">
        <v>43694</v>
      </c>
      <c r="C8" s="27"/>
      <c r="D8" s="27"/>
      <c r="E8" s="27"/>
      <c r="F8" s="27"/>
      <c r="G8" s="26"/>
    </row>
    <row r="9" s="1" customFormat="1" ht="17.1" customHeight="1" spans="1:7">
      <c r="A9" s="9" t="s">
        <v>31</v>
      </c>
      <c r="B9" s="10">
        <v>6700</v>
      </c>
      <c r="C9" s="27"/>
      <c r="D9" s="27"/>
      <c r="E9" s="27"/>
      <c r="F9" s="27"/>
      <c r="G9" s="26"/>
    </row>
    <row r="10" s="1" customFormat="1" ht="16.9" customHeight="1" spans="1:7">
      <c r="A10" s="9" t="s">
        <v>2081</v>
      </c>
      <c r="B10" s="10">
        <v>6700</v>
      </c>
      <c r="C10" s="3"/>
      <c r="D10" s="3"/>
      <c r="E10" s="3"/>
      <c r="F10" s="3"/>
      <c r="G10" s="26"/>
    </row>
    <row r="11" s="1" customFormat="1" ht="16.9" customHeight="1" spans="1:7">
      <c r="A11" s="9" t="s">
        <v>1876</v>
      </c>
      <c r="B11" s="10">
        <v>0</v>
      </c>
      <c r="C11" s="3"/>
      <c r="D11" s="3"/>
      <c r="E11" s="3"/>
      <c r="F11" s="3"/>
      <c r="G11" s="26"/>
    </row>
    <row r="12" s="1" customFormat="1" ht="16.9" customHeight="1" spans="1:7">
      <c r="A12" s="9" t="s">
        <v>1879</v>
      </c>
      <c r="B12" s="10">
        <v>38</v>
      </c>
      <c r="C12" s="3"/>
      <c r="D12" s="3"/>
      <c r="E12" s="3"/>
      <c r="F12" s="3"/>
      <c r="G12" s="26"/>
    </row>
    <row r="13" s="1" customFormat="1" ht="16.9" customHeight="1" spans="1:7">
      <c r="A13" s="9" t="s">
        <v>1882</v>
      </c>
      <c r="B13" s="10">
        <v>4948</v>
      </c>
      <c r="C13" s="3"/>
      <c r="D13" s="3"/>
      <c r="E13" s="3"/>
      <c r="F13" s="3"/>
      <c r="G13" s="26"/>
    </row>
    <row r="14" s="1" customFormat="1" ht="16.9" customHeight="1" spans="1:7">
      <c r="A14" s="9" t="s">
        <v>1888</v>
      </c>
      <c r="B14" s="10">
        <v>0</v>
      </c>
      <c r="C14" s="3"/>
      <c r="D14" s="3"/>
      <c r="E14" s="3"/>
      <c r="F14" s="3"/>
      <c r="G14" s="26"/>
    </row>
    <row r="15" s="1" customFormat="1" ht="16.9" customHeight="1" spans="1:7">
      <c r="A15" s="9" t="s">
        <v>1891</v>
      </c>
      <c r="B15" s="10">
        <v>0</v>
      </c>
      <c r="C15" s="3"/>
      <c r="D15" s="3"/>
      <c r="E15" s="3"/>
      <c r="F15" s="3"/>
      <c r="G15" s="26"/>
    </row>
    <row r="16" s="1" customFormat="1" ht="16.9" customHeight="1" spans="1:7">
      <c r="A16" s="9" t="s">
        <v>1894</v>
      </c>
      <c r="B16" s="10"/>
      <c r="C16" s="3"/>
      <c r="D16" s="3"/>
      <c r="E16" s="3"/>
      <c r="F16" s="3"/>
      <c r="G16" s="26"/>
    </row>
    <row r="17" s="1" customFormat="1" ht="16.9" customHeight="1" spans="1:7">
      <c r="A17" s="9" t="s">
        <v>1897</v>
      </c>
      <c r="B17" s="10">
        <v>0</v>
      </c>
      <c r="C17" s="3"/>
      <c r="D17" s="3"/>
      <c r="E17" s="3"/>
      <c r="F17" s="3"/>
      <c r="G17" s="26"/>
    </row>
    <row r="18" s="1" customFormat="1" ht="16.9" customHeight="1" spans="1:7">
      <c r="A18" s="9" t="s">
        <v>1900</v>
      </c>
      <c r="B18" s="10">
        <v>0</v>
      </c>
      <c r="C18" s="3"/>
      <c r="D18" s="3"/>
      <c r="E18" s="3"/>
      <c r="F18" s="3"/>
      <c r="G18" s="26"/>
    </row>
    <row r="19" s="1" customFormat="1" ht="16.9" customHeight="1" spans="1:7">
      <c r="A19" s="9" t="s">
        <v>27</v>
      </c>
      <c r="B19" s="10">
        <v>1714</v>
      </c>
      <c r="C19" s="3"/>
      <c r="D19" s="3"/>
      <c r="E19" s="3"/>
      <c r="F19" s="3"/>
      <c r="G19" s="26"/>
    </row>
    <row r="20" s="1" customFormat="1" ht="17.1" customHeight="1" spans="1:7">
      <c r="A20" s="9" t="s">
        <v>2082</v>
      </c>
      <c r="B20" s="10"/>
      <c r="C20" s="27"/>
      <c r="D20" s="27"/>
      <c r="E20" s="27"/>
      <c r="F20" s="27"/>
      <c r="G20" s="26"/>
    </row>
    <row r="21" s="1" customFormat="1" ht="17.1" customHeight="1" spans="1:7">
      <c r="A21" s="9" t="s">
        <v>36</v>
      </c>
      <c r="B21" s="10">
        <v>11033</v>
      </c>
      <c r="C21" s="27"/>
      <c r="D21" s="27"/>
      <c r="E21" s="27"/>
      <c r="F21" s="27"/>
      <c r="G21" s="26"/>
    </row>
    <row r="22" s="1" customFormat="1" ht="17.1" customHeight="1" spans="1:7">
      <c r="A22" s="9" t="s">
        <v>37</v>
      </c>
      <c r="B22" s="10">
        <v>6515</v>
      </c>
      <c r="C22" s="27"/>
      <c r="D22" s="27"/>
      <c r="E22" s="27"/>
      <c r="F22" s="27"/>
      <c r="G22" s="26"/>
    </row>
    <row r="23" s="1" customFormat="1" ht="17.1" customHeight="1" spans="1:7">
      <c r="A23" s="9" t="s">
        <v>38</v>
      </c>
      <c r="B23" s="10">
        <v>132100</v>
      </c>
      <c r="C23" s="27"/>
      <c r="D23" s="27"/>
      <c r="E23" s="27"/>
      <c r="F23" s="27"/>
      <c r="G23" s="26"/>
    </row>
    <row r="24" s="1" customFormat="1" ht="17.1" customHeight="1" spans="1:7">
      <c r="A24" s="9" t="s">
        <v>42</v>
      </c>
      <c r="B24" s="10">
        <v>0</v>
      </c>
      <c r="C24" s="27"/>
      <c r="D24" s="27"/>
      <c r="E24" s="27"/>
      <c r="F24" s="27"/>
      <c r="G24" s="26"/>
    </row>
    <row r="25" s="1" customFormat="1" ht="17.1" customHeight="1" spans="1:7">
      <c r="A25" s="9"/>
      <c r="B25" s="28"/>
      <c r="C25" s="27"/>
      <c r="D25" s="27"/>
      <c r="E25" s="27"/>
      <c r="F25" s="27"/>
      <c r="G25" s="26"/>
    </row>
    <row r="26" s="1" customFormat="1" ht="17.1" customHeight="1" spans="1:7">
      <c r="A26" s="9"/>
      <c r="B26" s="28"/>
      <c r="C26" s="27"/>
      <c r="D26" s="27"/>
      <c r="E26" s="27"/>
      <c r="F26" s="27"/>
      <c r="G26" s="26"/>
    </row>
    <row r="27" s="1" customFormat="1" ht="17.1" customHeight="1" spans="1:7">
      <c r="A27" s="7" t="s">
        <v>2083</v>
      </c>
      <c r="B27" s="10">
        <v>200042</v>
      </c>
      <c r="C27" s="27"/>
      <c r="D27" s="27"/>
      <c r="E27" s="27"/>
      <c r="F27" s="27"/>
      <c r="G27" s="26"/>
    </row>
    <row r="28" s="1" customFormat="1" ht="16.9" customHeight="1"/>
  </sheetData>
  <mergeCells count="3">
    <mergeCell ref="A1:B1"/>
    <mergeCell ref="A2:B2"/>
    <mergeCell ref="A3:B3"/>
  </mergeCells>
  <printOptions gridLines="1"/>
  <pageMargins left="1.18110236220472" right="0.748031496062992" top="0.31496062992126" bottom="0.393700787401575" header="0" footer="0"/>
  <pageSetup paperSize="9" scale="64" fitToHeight="0" orientation="landscape" blackAndWhite="1" verticalDpi="18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7"/>
  <sheetViews>
    <sheetView showGridLines="0" showZeros="0" workbookViewId="0">
      <selection activeCell="A1" sqref="A1:B1"/>
    </sheetView>
  </sheetViews>
  <sheetFormatPr defaultColWidth="20.875" defaultRowHeight="14.25" outlineLevelCol="2"/>
  <cols>
    <col min="1" max="1" width="38.75" style="1" customWidth="1"/>
    <col min="2" max="2" width="28.5" style="1" customWidth="1"/>
    <col min="3" max="3" width="20.875" style="1"/>
  </cols>
  <sheetData>
    <row r="1" s="1" customFormat="1" ht="33.95" customHeight="1" spans="1:2">
      <c r="A1" s="2" t="s">
        <v>2084</v>
      </c>
      <c r="B1" s="2"/>
    </row>
    <row r="2" s="1" customFormat="1" ht="16.7" customHeight="1" spans="1:2">
      <c r="A2" s="3"/>
      <c r="B2" s="3" t="s">
        <v>2085</v>
      </c>
    </row>
    <row r="3" s="1" customFormat="1" ht="16.7" customHeight="1" spans="1:2">
      <c r="A3" s="4"/>
      <c r="B3" s="4" t="s">
        <v>2</v>
      </c>
    </row>
    <row r="4" s="1" customFormat="1" ht="30" customHeight="1" spans="1:3">
      <c r="A4" s="39" t="s">
        <v>3</v>
      </c>
      <c r="B4" s="39" t="s">
        <v>4</v>
      </c>
      <c r="C4" s="26"/>
    </row>
    <row r="5" s="1" customFormat="1" ht="16.9" customHeight="1" spans="1:3">
      <c r="A5" s="9" t="s">
        <v>1046</v>
      </c>
      <c r="B5" s="10">
        <v>0</v>
      </c>
      <c r="C5" s="26"/>
    </row>
    <row r="6" s="1" customFormat="1" ht="18.4" customHeight="1" spans="1:3">
      <c r="A6" s="9" t="s">
        <v>1095</v>
      </c>
      <c r="B6" s="10">
        <v>52</v>
      </c>
      <c r="C6" s="26"/>
    </row>
    <row r="7" s="1" customFormat="1" ht="17.1" customHeight="1" spans="1:3">
      <c r="A7" s="40" t="s">
        <v>1137</v>
      </c>
      <c r="B7" s="21">
        <v>5162</v>
      </c>
      <c r="C7" s="41"/>
    </row>
    <row r="8" s="1" customFormat="1" ht="17.1" customHeight="1" spans="1:3">
      <c r="A8" s="9" t="s">
        <v>1311</v>
      </c>
      <c r="B8" s="10"/>
      <c r="C8" s="26"/>
    </row>
    <row r="9" s="1" customFormat="1" ht="17.1" customHeight="1" spans="1:3">
      <c r="A9" s="9" t="s">
        <v>1380</v>
      </c>
      <c r="B9" s="10">
        <v>17366</v>
      </c>
      <c r="C9" s="26"/>
    </row>
    <row r="10" s="1" customFormat="1" ht="17.1" customHeight="1" spans="1:3">
      <c r="A10" s="9" t="s">
        <v>1400</v>
      </c>
      <c r="B10" s="10">
        <v>71</v>
      </c>
      <c r="C10" s="26"/>
    </row>
    <row r="11" s="1" customFormat="1" ht="17.1" customHeight="1" spans="1:3">
      <c r="A11" s="9" t="s">
        <v>1491</v>
      </c>
      <c r="B11" s="10"/>
      <c r="C11" s="26"/>
    </row>
    <row r="12" s="1" customFormat="1" ht="17.1" customHeight="1" spans="1:3">
      <c r="A12" s="9" t="s">
        <v>1536</v>
      </c>
      <c r="B12" s="10"/>
      <c r="C12" s="26"/>
    </row>
    <row r="13" s="1" customFormat="1" ht="17.1" customHeight="1" spans="1:3">
      <c r="A13" s="9" t="s">
        <v>1850</v>
      </c>
      <c r="B13" s="10">
        <v>116986</v>
      </c>
      <c r="C13" s="26"/>
    </row>
    <row r="14" s="1" customFormat="1" ht="17.1" customHeight="1" spans="1:3">
      <c r="A14" s="9" t="s">
        <v>1764</v>
      </c>
      <c r="B14" s="10">
        <v>12781</v>
      </c>
      <c r="C14" s="26"/>
    </row>
    <row r="15" s="1" customFormat="1" ht="17.1" customHeight="1" spans="1:3">
      <c r="A15" s="9" t="s">
        <v>1776</v>
      </c>
      <c r="B15" s="10"/>
      <c r="C15" s="26"/>
    </row>
    <row r="16" s="1" customFormat="1" ht="16.9" customHeight="1" spans="1:3">
      <c r="A16" s="9" t="s">
        <v>2086</v>
      </c>
      <c r="B16" s="10"/>
      <c r="C16" s="26"/>
    </row>
    <row r="17" s="1" customFormat="1" ht="17.1" customHeight="1" spans="1:3">
      <c r="A17" s="7" t="s">
        <v>71</v>
      </c>
      <c r="B17" s="10">
        <v>152418</v>
      </c>
      <c r="C17" s="26"/>
    </row>
    <row r="18" s="1" customFormat="1" ht="17.1" customHeight="1" spans="1:3">
      <c r="A18" s="9" t="s">
        <v>73</v>
      </c>
      <c r="B18" s="10">
        <v>105</v>
      </c>
      <c r="C18" s="26"/>
    </row>
    <row r="19" s="1" customFormat="1" ht="16.9" customHeight="1" spans="1:3">
      <c r="A19" s="9"/>
      <c r="B19" s="28"/>
      <c r="C19" s="26"/>
    </row>
    <row r="20" s="1" customFormat="1" ht="17.1" customHeight="1" spans="1:3">
      <c r="A20" s="42"/>
      <c r="B20" s="43"/>
      <c r="C20" s="26"/>
    </row>
    <row r="21" s="1" customFormat="1" ht="17.1" customHeight="1" spans="1:3">
      <c r="A21" s="9" t="s">
        <v>74</v>
      </c>
      <c r="B21" s="10">
        <v>22334</v>
      </c>
      <c r="C21" s="26"/>
    </row>
    <row r="22" s="1" customFormat="1" ht="17.1" customHeight="1" spans="1:3">
      <c r="A22" s="9" t="s">
        <v>75</v>
      </c>
      <c r="B22" s="10">
        <v>12700</v>
      </c>
      <c r="C22" s="26"/>
    </row>
    <row r="23" s="1" customFormat="1" ht="17.1" customHeight="1" spans="1:3">
      <c r="A23" s="9" t="s">
        <v>80</v>
      </c>
      <c r="B23" s="10"/>
      <c r="C23" s="26"/>
    </row>
    <row r="24" s="1" customFormat="1" ht="17.1" customHeight="1" spans="1:3">
      <c r="A24" s="9" t="s">
        <v>2087</v>
      </c>
      <c r="B24" s="10"/>
      <c r="C24" s="26"/>
    </row>
    <row r="25" s="1" customFormat="1" ht="17.1" customHeight="1" spans="1:3">
      <c r="A25" s="42" t="s">
        <v>82</v>
      </c>
      <c r="B25" s="19">
        <v>12485</v>
      </c>
      <c r="C25" s="26"/>
    </row>
    <row r="26" s="1" customFormat="1" ht="17.1" customHeight="1" spans="1:3">
      <c r="A26" s="7" t="s">
        <v>2088</v>
      </c>
      <c r="B26" s="10">
        <v>200042</v>
      </c>
      <c r="C26" s="26"/>
    </row>
    <row r="27" s="1" customFormat="1" ht="16.9" customHeight="1"/>
  </sheetData>
  <mergeCells count="1">
    <mergeCell ref="A1:B1"/>
  </mergeCells>
  <printOptions gridLines="1"/>
  <pageMargins left="1.18110236220472" right="0.748031496062992" top="0.31496062992126" bottom="0.393700787401575" header="0" footer="0"/>
  <pageSetup paperSize="9" fitToHeight="0" orientation="landscape" blackAndWhite="1" verticalDpi="18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4"/>
  <sheetViews>
    <sheetView showGridLines="0" showZeros="0" workbookViewId="0">
      <selection activeCell="A1" sqref="A1:B1"/>
    </sheetView>
  </sheetViews>
  <sheetFormatPr defaultColWidth="9.125" defaultRowHeight="14.25" outlineLevelCol="1"/>
  <cols>
    <col min="1" max="1" width="48.625" style="1" customWidth="1"/>
    <col min="2" max="2" width="21.375" style="1" customWidth="1"/>
    <col min="257" max="257" width="48.625" customWidth="1"/>
    <col min="258" max="258" width="21.375" customWidth="1"/>
    <col min="513" max="513" width="48.625" customWidth="1"/>
    <col min="514" max="514" width="21.375" customWidth="1"/>
    <col min="769" max="769" width="48.625" customWidth="1"/>
    <col min="770" max="770" width="21.375" customWidth="1"/>
    <col min="1025" max="1025" width="48.625" customWidth="1"/>
    <col min="1026" max="1026" width="21.375" customWidth="1"/>
    <col min="1281" max="1281" width="48.625" customWidth="1"/>
    <col min="1282" max="1282" width="21.375" customWidth="1"/>
    <col min="1537" max="1537" width="48.625" customWidth="1"/>
    <col min="1538" max="1538" width="21.375" customWidth="1"/>
    <col min="1793" max="1793" width="48.625" customWidth="1"/>
    <col min="1794" max="1794" width="21.375" customWidth="1"/>
    <col min="2049" max="2049" width="48.625" customWidth="1"/>
    <col min="2050" max="2050" width="21.375" customWidth="1"/>
    <col min="2305" max="2305" width="48.625" customWidth="1"/>
    <col min="2306" max="2306" width="21.375" customWidth="1"/>
    <col min="2561" max="2561" width="48.625" customWidth="1"/>
    <col min="2562" max="2562" width="21.375" customWidth="1"/>
    <col min="2817" max="2817" width="48.625" customWidth="1"/>
    <col min="2818" max="2818" width="21.375" customWidth="1"/>
    <col min="3073" max="3073" width="48.625" customWidth="1"/>
    <col min="3074" max="3074" width="21.375" customWidth="1"/>
    <col min="3329" max="3329" width="48.625" customWidth="1"/>
    <col min="3330" max="3330" width="21.375" customWidth="1"/>
    <col min="3585" max="3585" width="48.625" customWidth="1"/>
    <col min="3586" max="3586" width="21.375" customWidth="1"/>
    <col min="3841" max="3841" width="48.625" customWidth="1"/>
    <col min="3842" max="3842" width="21.375" customWidth="1"/>
    <col min="4097" max="4097" width="48.625" customWidth="1"/>
    <col min="4098" max="4098" width="21.375" customWidth="1"/>
    <col min="4353" max="4353" width="48.625" customWidth="1"/>
    <col min="4354" max="4354" width="21.375" customWidth="1"/>
    <col min="4609" max="4609" width="48.625" customWidth="1"/>
    <col min="4610" max="4610" width="21.375" customWidth="1"/>
    <col min="4865" max="4865" width="48.625" customWidth="1"/>
    <col min="4866" max="4866" width="21.375" customWidth="1"/>
    <col min="5121" max="5121" width="48.625" customWidth="1"/>
    <col min="5122" max="5122" width="21.375" customWidth="1"/>
    <col min="5377" max="5377" width="48.625" customWidth="1"/>
    <col min="5378" max="5378" width="21.375" customWidth="1"/>
    <col min="5633" max="5633" width="48.625" customWidth="1"/>
    <col min="5634" max="5634" width="21.375" customWidth="1"/>
    <col min="5889" max="5889" width="48.625" customWidth="1"/>
    <col min="5890" max="5890" width="21.375" customWidth="1"/>
    <col min="6145" max="6145" width="48.625" customWidth="1"/>
    <col min="6146" max="6146" width="21.375" customWidth="1"/>
    <col min="6401" max="6401" width="48.625" customWidth="1"/>
    <col min="6402" max="6402" width="21.375" customWidth="1"/>
    <col min="6657" max="6657" width="48.625" customWidth="1"/>
    <col min="6658" max="6658" width="21.375" customWidth="1"/>
    <col min="6913" max="6913" width="48.625" customWidth="1"/>
    <col min="6914" max="6914" width="21.375" customWidth="1"/>
    <col min="7169" max="7169" width="48.625" customWidth="1"/>
    <col min="7170" max="7170" width="21.375" customWidth="1"/>
    <col min="7425" max="7425" width="48.625" customWidth="1"/>
    <col min="7426" max="7426" width="21.375" customWidth="1"/>
    <col min="7681" max="7681" width="48.625" customWidth="1"/>
    <col min="7682" max="7682" width="21.375" customWidth="1"/>
    <col min="7937" max="7937" width="48.625" customWidth="1"/>
    <col min="7938" max="7938" width="21.375" customWidth="1"/>
    <col min="8193" max="8193" width="48.625" customWidth="1"/>
    <col min="8194" max="8194" width="21.375" customWidth="1"/>
    <col min="8449" max="8449" width="48.625" customWidth="1"/>
    <col min="8450" max="8450" width="21.375" customWidth="1"/>
    <col min="8705" max="8705" width="48.625" customWidth="1"/>
    <col min="8706" max="8706" width="21.375" customWidth="1"/>
    <col min="8961" max="8961" width="48.625" customWidth="1"/>
    <col min="8962" max="8962" width="21.375" customWidth="1"/>
    <col min="9217" max="9217" width="48.625" customWidth="1"/>
    <col min="9218" max="9218" width="21.375" customWidth="1"/>
    <col min="9473" max="9473" width="48.625" customWidth="1"/>
    <col min="9474" max="9474" width="21.375" customWidth="1"/>
    <col min="9729" max="9729" width="48.625" customWidth="1"/>
    <col min="9730" max="9730" width="21.375" customWidth="1"/>
    <col min="9985" max="9985" width="48.625" customWidth="1"/>
    <col min="9986" max="9986" width="21.375" customWidth="1"/>
    <col min="10241" max="10241" width="48.625" customWidth="1"/>
    <col min="10242" max="10242" width="21.375" customWidth="1"/>
    <col min="10497" max="10497" width="48.625" customWidth="1"/>
    <col min="10498" max="10498" width="21.375" customWidth="1"/>
    <col min="10753" max="10753" width="48.625" customWidth="1"/>
    <col min="10754" max="10754" width="21.375" customWidth="1"/>
    <col min="11009" max="11009" width="48.625" customWidth="1"/>
    <col min="11010" max="11010" width="21.375" customWidth="1"/>
    <col min="11265" max="11265" width="48.625" customWidth="1"/>
    <col min="11266" max="11266" width="21.375" customWidth="1"/>
    <col min="11521" max="11521" width="48.625" customWidth="1"/>
    <col min="11522" max="11522" width="21.375" customWidth="1"/>
    <col min="11777" max="11777" width="48.625" customWidth="1"/>
    <col min="11778" max="11778" width="21.375" customWidth="1"/>
    <col min="12033" max="12033" width="48.625" customWidth="1"/>
    <col min="12034" max="12034" width="21.375" customWidth="1"/>
    <col min="12289" max="12289" width="48.625" customWidth="1"/>
    <col min="12290" max="12290" width="21.375" customWidth="1"/>
    <col min="12545" max="12545" width="48.625" customWidth="1"/>
    <col min="12546" max="12546" width="21.375" customWidth="1"/>
    <col min="12801" max="12801" width="48.625" customWidth="1"/>
    <col min="12802" max="12802" width="21.375" customWidth="1"/>
    <col min="13057" max="13057" width="48.625" customWidth="1"/>
    <col min="13058" max="13058" width="21.375" customWidth="1"/>
    <col min="13313" max="13313" width="48.625" customWidth="1"/>
    <col min="13314" max="13314" width="21.375" customWidth="1"/>
    <col min="13569" max="13569" width="48.625" customWidth="1"/>
    <col min="13570" max="13570" width="21.375" customWidth="1"/>
    <col min="13825" max="13825" width="48.625" customWidth="1"/>
    <col min="13826" max="13826" width="21.375" customWidth="1"/>
    <col min="14081" max="14081" width="48.625" customWidth="1"/>
    <col min="14082" max="14082" width="21.375" customWidth="1"/>
    <col min="14337" max="14337" width="48.625" customWidth="1"/>
    <col min="14338" max="14338" width="21.375" customWidth="1"/>
    <col min="14593" max="14593" width="48.625" customWidth="1"/>
    <col min="14594" max="14594" width="21.375" customWidth="1"/>
    <col min="14849" max="14849" width="48.625" customWidth="1"/>
    <col min="14850" max="14850" width="21.375" customWidth="1"/>
    <col min="15105" max="15105" width="48.625" customWidth="1"/>
    <col min="15106" max="15106" width="21.375" customWidth="1"/>
    <col min="15361" max="15361" width="48.625" customWidth="1"/>
    <col min="15362" max="15362" width="21.375" customWidth="1"/>
    <col min="15617" max="15617" width="48.625" customWidth="1"/>
    <col min="15618" max="15618" width="21.375" customWidth="1"/>
    <col min="15873" max="15873" width="48.625" customWidth="1"/>
    <col min="15874" max="15874" width="21.375" customWidth="1"/>
    <col min="16129" max="16129" width="48.625" customWidth="1"/>
    <col min="16130" max="16130" width="21.375" customWidth="1"/>
  </cols>
  <sheetData>
    <row r="1" s="1" customFormat="1" ht="46.5" customHeight="1" spans="1:2">
      <c r="A1" s="2" t="s">
        <v>2089</v>
      </c>
      <c r="B1" s="2"/>
    </row>
    <row r="2" s="1" customFormat="1" ht="16.9" customHeight="1" spans="1:2">
      <c r="A2" s="3" t="s">
        <v>2090</v>
      </c>
      <c r="B2" s="3"/>
    </row>
    <row r="3" s="1" customFormat="1" ht="16.9" customHeight="1" spans="1:2">
      <c r="A3" s="3" t="s">
        <v>2</v>
      </c>
      <c r="B3" s="3"/>
    </row>
    <row r="4" s="1" customFormat="1" ht="16.9" customHeight="1" spans="1:2">
      <c r="A4" s="7" t="s">
        <v>3</v>
      </c>
      <c r="B4" s="7" t="s">
        <v>4</v>
      </c>
    </row>
    <row r="5" s="1" customFormat="1" ht="16.9" customHeight="1" spans="1:2">
      <c r="A5" s="7" t="s">
        <v>2091</v>
      </c>
      <c r="B5" s="10">
        <v>43694</v>
      </c>
    </row>
    <row r="6" s="1" customFormat="1" ht="16.9" customHeight="1" spans="1:2">
      <c r="A6" s="15" t="s">
        <v>2092</v>
      </c>
      <c r="B6" s="10">
        <v>40062</v>
      </c>
    </row>
    <row r="7" s="1" customFormat="1" ht="16.9" customHeight="1" spans="1:2">
      <c r="A7" s="15" t="s">
        <v>2093</v>
      </c>
      <c r="B7" s="10">
        <v>0</v>
      </c>
    </row>
    <row r="8" s="1" customFormat="1" ht="16.9" customHeight="1" spans="1:2">
      <c r="A8" s="15" t="s">
        <v>2094</v>
      </c>
      <c r="B8" s="10">
        <v>0</v>
      </c>
    </row>
    <row r="9" s="1" customFormat="1" ht="16.9" customHeight="1" spans="1:2">
      <c r="A9" s="15" t="s">
        <v>2095</v>
      </c>
      <c r="B9" s="10">
        <v>0</v>
      </c>
    </row>
    <row r="10" s="1" customFormat="1" ht="16.9" customHeight="1" spans="1:2">
      <c r="A10" s="15" t="s">
        <v>2096</v>
      </c>
      <c r="B10" s="10">
        <v>0</v>
      </c>
    </row>
    <row r="11" s="1" customFormat="1" ht="16.9" customHeight="1" spans="1:2">
      <c r="A11" s="15" t="s">
        <v>2097</v>
      </c>
      <c r="B11" s="10">
        <v>0</v>
      </c>
    </row>
    <row r="12" s="1" customFormat="1" ht="16.9" customHeight="1" spans="1:2">
      <c r="A12" s="15" t="s">
        <v>2098</v>
      </c>
      <c r="B12" s="10">
        <v>0</v>
      </c>
    </row>
    <row r="13" s="1" customFormat="1" ht="16.9" customHeight="1" spans="1:2">
      <c r="A13" s="15" t="s">
        <v>2099</v>
      </c>
      <c r="B13" s="10">
        <v>0</v>
      </c>
    </row>
    <row r="14" s="1" customFormat="1" ht="16.9" customHeight="1" spans="1:2">
      <c r="A14" s="15" t="s">
        <v>2100</v>
      </c>
      <c r="B14" s="10">
        <v>0</v>
      </c>
    </row>
    <row r="15" s="1" customFormat="1" ht="16.9" customHeight="1" spans="1:2">
      <c r="A15" s="15" t="s">
        <v>2101</v>
      </c>
      <c r="B15" s="10">
        <v>0</v>
      </c>
    </row>
    <row r="16" s="1" customFormat="1" ht="16.9" customHeight="1" spans="1:2">
      <c r="A16" s="15" t="s">
        <v>2102</v>
      </c>
      <c r="B16" s="10">
        <v>0</v>
      </c>
    </row>
    <row r="17" s="1" customFormat="1" ht="16.9" customHeight="1" spans="1:2">
      <c r="A17" s="15" t="s">
        <v>2103</v>
      </c>
      <c r="B17" s="10">
        <v>37772</v>
      </c>
    </row>
    <row r="18" s="1" customFormat="1" ht="16.9" customHeight="1" spans="1:2">
      <c r="A18" s="15" t="s">
        <v>2104</v>
      </c>
      <c r="B18" s="10">
        <v>36788</v>
      </c>
    </row>
    <row r="19" s="1" customFormat="1" ht="16.9" customHeight="1" spans="1:2">
      <c r="A19" s="15" t="s">
        <v>2105</v>
      </c>
      <c r="B19" s="10">
        <v>7</v>
      </c>
    </row>
    <row r="20" s="1" customFormat="1" ht="16.9" customHeight="1" spans="1:2">
      <c r="A20" s="15" t="s">
        <v>2106</v>
      </c>
      <c r="B20" s="10">
        <v>606</v>
      </c>
    </row>
    <row r="21" s="1" customFormat="1" ht="16.9" customHeight="1" spans="1:2">
      <c r="A21" s="15" t="s">
        <v>2107</v>
      </c>
      <c r="B21" s="10">
        <v>0</v>
      </c>
    </row>
    <row r="22" s="1" customFormat="1" ht="16.9" customHeight="1" spans="1:2">
      <c r="A22" s="15" t="s">
        <v>2108</v>
      </c>
      <c r="B22" s="10">
        <v>371</v>
      </c>
    </row>
    <row r="23" s="1" customFormat="1" ht="16.9" customHeight="1" spans="1:2">
      <c r="A23" s="15" t="s">
        <v>2109</v>
      </c>
      <c r="B23" s="10">
        <v>0</v>
      </c>
    </row>
    <row r="24" s="1" customFormat="1" ht="16.9" customHeight="1" spans="1:2">
      <c r="A24" s="15" t="s">
        <v>2110</v>
      </c>
      <c r="B24" s="10">
        <v>0</v>
      </c>
    </row>
    <row r="25" s="1" customFormat="1" ht="16.9" customHeight="1" spans="1:2">
      <c r="A25" s="15" t="s">
        <v>2111</v>
      </c>
      <c r="B25" s="10">
        <v>0</v>
      </c>
    </row>
    <row r="26" s="1" customFormat="1" ht="16.9" customHeight="1" spans="1:2">
      <c r="A26" s="15" t="s">
        <v>2112</v>
      </c>
      <c r="B26" s="10">
        <v>0</v>
      </c>
    </row>
    <row r="27" s="1" customFormat="1" ht="16.9" customHeight="1" spans="1:2">
      <c r="A27" s="15" t="s">
        <v>2113</v>
      </c>
      <c r="B27" s="10">
        <v>0</v>
      </c>
    </row>
    <row r="28" s="1" customFormat="1" ht="16.9" customHeight="1" spans="1:2">
      <c r="A28" s="15" t="s">
        <v>2114</v>
      </c>
      <c r="B28" s="10">
        <v>0</v>
      </c>
    </row>
    <row r="29" s="1" customFormat="1" ht="16.9" customHeight="1" spans="1:2">
      <c r="A29" s="15" t="s">
        <v>2115</v>
      </c>
      <c r="B29" s="10">
        <v>0</v>
      </c>
    </row>
    <row r="30" s="1" customFormat="1" ht="16.9" customHeight="1" spans="1:2">
      <c r="A30" s="15" t="s">
        <v>2116</v>
      </c>
      <c r="B30" s="10">
        <v>0</v>
      </c>
    </row>
    <row r="31" s="1" customFormat="1" ht="16.9" customHeight="1" spans="1:2">
      <c r="A31" s="15" t="s">
        <v>2117</v>
      </c>
      <c r="B31" s="10">
        <v>0</v>
      </c>
    </row>
    <row r="32" s="1" customFormat="1" ht="16.9" customHeight="1" spans="1:2">
      <c r="A32" s="15" t="s">
        <v>2118</v>
      </c>
      <c r="B32" s="10">
        <v>0</v>
      </c>
    </row>
    <row r="33" s="1" customFormat="1" ht="16.9" customHeight="1" spans="1:2">
      <c r="A33" s="15" t="s">
        <v>2119</v>
      </c>
      <c r="B33" s="10">
        <v>738</v>
      </c>
    </row>
    <row r="34" s="1" customFormat="1" ht="16.9" customHeight="1" spans="1:2">
      <c r="A34" s="15" t="s">
        <v>2120</v>
      </c>
      <c r="B34" s="10">
        <v>0</v>
      </c>
    </row>
    <row r="35" s="1" customFormat="1" ht="16.9" customHeight="1" spans="1:2">
      <c r="A35" s="15" t="s">
        <v>2121</v>
      </c>
      <c r="B35" s="10">
        <v>0</v>
      </c>
    </row>
    <row r="36" s="1" customFormat="1" ht="16.9" customHeight="1" spans="1:2">
      <c r="A36" s="15" t="s">
        <v>2122</v>
      </c>
      <c r="B36" s="10">
        <v>0</v>
      </c>
    </row>
    <row r="37" s="1" customFormat="1" ht="16.9" customHeight="1" spans="1:2">
      <c r="A37" s="15" t="s">
        <v>2123</v>
      </c>
      <c r="B37" s="10">
        <v>0</v>
      </c>
    </row>
    <row r="38" s="1" customFormat="1" ht="16.9" customHeight="1" spans="1:2">
      <c r="A38" s="15" t="s">
        <v>2124</v>
      </c>
      <c r="B38" s="10">
        <v>0</v>
      </c>
    </row>
    <row r="39" s="1" customFormat="1" ht="17.1" customHeight="1" spans="1:2">
      <c r="A39" s="15" t="s">
        <v>2125</v>
      </c>
      <c r="B39" s="10">
        <v>0</v>
      </c>
    </row>
    <row r="40" s="1" customFormat="1" ht="17.1" customHeight="1" spans="1:2">
      <c r="A40" s="15" t="s">
        <v>2126</v>
      </c>
      <c r="B40" s="10">
        <v>0</v>
      </c>
    </row>
    <row r="41" s="1" customFormat="1" ht="17.1" customHeight="1" spans="1:2">
      <c r="A41" s="15" t="s">
        <v>2127</v>
      </c>
      <c r="B41" s="10">
        <v>0</v>
      </c>
    </row>
    <row r="42" s="1" customFormat="1" ht="17.1" customHeight="1" spans="1:2">
      <c r="A42" s="15" t="s">
        <v>2128</v>
      </c>
      <c r="B42" s="10">
        <v>0</v>
      </c>
    </row>
    <row r="43" s="1" customFormat="1" ht="16.9" customHeight="1" spans="1:2">
      <c r="A43" s="15" t="s">
        <v>2129</v>
      </c>
      <c r="B43" s="10">
        <v>0</v>
      </c>
    </row>
    <row r="44" s="1" customFormat="1" ht="17.1" customHeight="1" spans="1:2">
      <c r="A44" s="15" t="s">
        <v>2130</v>
      </c>
      <c r="B44" s="10">
        <v>0</v>
      </c>
    </row>
    <row r="45" s="1" customFormat="1" ht="17.1" customHeight="1" spans="1:2">
      <c r="A45" s="15" t="s">
        <v>2131</v>
      </c>
      <c r="B45" s="10">
        <v>1552</v>
      </c>
    </row>
    <row r="46" s="1" customFormat="1" ht="17.1" customHeight="1" spans="1:2">
      <c r="A46" s="15" t="s">
        <v>2132</v>
      </c>
      <c r="B46" s="10">
        <v>0</v>
      </c>
    </row>
    <row r="47" s="1" customFormat="1" ht="17.1" customHeight="1" spans="1:2">
      <c r="A47" s="15" t="s">
        <v>2133</v>
      </c>
      <c r="B47" s="10">
        <v>0</v>
      </c>
    </row>
    <row r="48" s="1" customFormat="1" ht="17.1" customHeight="1" spans="1:2">
      <c r="A48" s="15" t="s">
        <v>2134</v>
      </c>
      <c r="B48" s="10">
        <v>0</v>
      </c>
    </row>
    <row r="49" s="1" customFormat="1" ht="17.1" customHeight="1" spans="1:2">
      <c r="A49" s="15" t="s">
        <v>2135</v>
      </c>
      <c r="B49" s="10">
        <v>0</v>
      </c>
    </row>
    <row r="50" s="1" customFormat="1" ht="17.1" customHeight="1" spans="1:2">
      <c r="A50" s="15" t="s">
        <v>2136</v>
      </c>
      <c r="B50" s="10">
        <v>0</v>
      </c>
    </row>
    <row r="51" s="1" customFormat="1" ht="17.1" customHeight="1" spans="1:2">
      <c r="A51" s="15" t="s">
        <v>2137</v>
      </c>
      <c r="B51" s="10">
        <v>0</v>
      </c>
    </row>
    <row r="52" s="1" customFormat="1" ht="16.9" customHeight="1" spans="1:2">
      <c r="A52" s="15" t="s">
        <v>2138</v>
      </c>
      <c r="B52" s="10">
        <v>0</v>
      </c>
    </row>
    <row r="53" s="1" customFormat="1" ht="17.1" customHeight="1" spans="1:2">
      <c r="A53" s="15" t="s">
        <v>2139</v>
      </c>
      <c r="B53" s="10">
        <v>0</v>
      </c>
    </row>
    <row r="54" s="1" customFormat="1" ht="17.1" customHeight="1" spans="1:2">
      <c r="A54" s="15" t="s">
        <v>2140</v>
      </c>
      <c r="B54" s="10">
        <v>0</v>
      </c>
    </row>
    <row r="55" s="1" customFormat="1" ht="17.1" customHeight="1" spans="1:2">
      <c r="A55" s="15" t="s">
        <v>2141</v>
      </c>
      <c r="B55" s="10">
        <v>0</v>
      </c>
    </row>
    <row r="56" s="1" customFormat="1" ht="16.9" customHeight="1" spans="1:2">
      <c r="A56" s="15" t="s">
        <v>2080</v>
      </c>
      <c r="B56" s="10">
        <v>3632</v>
      </c>
    </row>
    <row r="57" s="1" customFormat="1" ht="17.1" customHeight="1" spans="1:2">
      <c r="A57" s="15" t="s">
        <v>2142</v>
      </c>
      <c r="B57" s="10">
        <v>0</v>
      </c>
    </row>
    <row r="58" s="1" customFormat="1" ht="15.6" customHeight="1" spans="1:2">
      <c r="A58" s="15" t="s">
        <v>2143</v>
      </c>
      <c r="B58" s="10">
        <v>0</v>
      </c>
    </row>
    <row r="59" s="1" customFormat="1" ht="16.9" customHeight="1" spans="1:2">
      <c r="A59" s="15" t="s">
        <v>2144</v>
      </c>
      <c r="B59" s="10">
        <v>0</v>
      </c>
    </row>
    <row r="60" s="1" customFormat="1" ht="15.6" customHeight="1" spans="1:2">
      <c r="A60" s="15" t="s">
        <v>2145</v>
      </c>
      <c r="B60" s="10">
        <v>0</v>
      </c>
    </row>
    <row r="61" spans="1:2">
      <c r="A61" s="15" t="s">
        <v>2146</v>
      </c>
      <c r="B61" s="10">
        <v>0</v>
      </c>
    </row>
    <row r="62" spans="1:2">
      <c r="A62" s="15" t="s">
        <v>2147</v>
      </c>
      <c r="B62" s="10">
        <v>0</v>
      </c>
    </row>
    <row r="63" spans="1:2">
      <c r="A63" s="15" t="s">
        <v>2148</v>
      </c>
      <c r="B63" s="10">
        <v>0</v>
      </c>
    </row>
    <row r="64" spans="1:2">
      <c r="A64" s="15" t="s">
        <v>2149</v>
      </c>
      <c r="B64" s="10">
        <v>0</v>
      </c>
    </row>
    <row r="65" spans="1:2">
      <c r="A65" s="15" t="s">
        <v>2150</v>
      </c>
      <c r="B65" s="10">
        <v>0</v>
      </c>
    </row>
    <row r="66" spans="1:2">
      <c r="A66" s="15" t="s">
        <v>2151</v>
      </c>
      <c r="B66" s="10">
        <v>0</v>
      </c>
    </row>
    <row r="67" spans="1:2">
      <c r="A67" s="15" t="s">
        <v>2152</v>
      </c>
      <c r="B67" s="10">
        <v>0</v>
      </c>
    </row>
    <row r="68" spans="1:2">
      <c r="A68" s="15" t="s">
        <v>2153</v>
      </c>
      <c r="B68" s="10">
        <v>0</v>
      </c>
    </row>
    <row r="69" spans="1:2">
      <c r="A69" s="15" t="s">
        <v>2154</v>
      </c>
      <c r="B69" s="10">
        <v>0</v>
      </c>
    </row>
    <row r="70" spans="1:2">
      <c r="A70" s="15" t="s">
        <v>2155</v>
      </c>
      <c r="B70" s="10">
        <v>0</v>
      </c>
    </row>
    <row r="71" spans="1:2">
      <c r="A71" s="15" t="s">
        <v>2156</v>
      </c>
      <c r="B71" s="10">
        <v>0</v>
      </c>
    </row>
    <row r="72" spans="1:2">
      <c r="A72" s="15" t="s">
        <v>2157</v>
      </c>
      <c r="B72" s="10">
        <v>3632</v>
      </c>
    </row>
    <row r="73" spans="1:2">
      <c r="A73" s="15" t="s">
        <v>2158</v>
      </c>
      <c r="B73" s="10">
        <v>3632</v>
      </c>
    </row>
    <row r="74" spans="1:2">
      <c r="A74" s="9" t="s">
        <v>2159</v>
      </c>
      <c r="B74" s="10">
        <v>0</v>
      </c>
    </row>
  </sheetData>
  <mergeCells count="3">
    <mergeCell ref="A1:B1"/>
    <mergeCell ref="A2:B2"/>
    <mergeCell ref="A3:B3"/>
  </mergeCells>
  <printOptions horizontalCentered="1" gridLines="1"/>
  <pageMargins left="0.5" right="0.45" top="0.53" bottom="0.59" header="0" footer="0"/>
  <pageSetup paperSize="9" scale="90" orientation="portrait" blackAndWhite="1" verticalDpi="18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70"/>
  <sheetViews>
    <sheetView showGridLines="0" showZeros="0" workbookViewId="0">
      <selection activeCell="A1" sqref="A1:B1"/>
    </sheetView>
  </sheetViews>
  <sheetFormatPr defaultColWidth="9.125" defaultRowHeight="14.25" outlineLevelCol="1"/>
  <cols>
    <col min="1" max="1" width="54.75" style="1" customWidth="1"/>
    <col min="2" max="2" width="23.375" style="1" customWidth="1"/>
    <col min="248" max="248" width="54.75" customWidth="1"/>
    <col min="249" max="249" width="23.375" customWidth="1"/>
    <col min="504" max="504" width="54.75" customWidth="1"/>
    <col min="505" max="505" width="23.375" customWidth="1"/>
    <col min="760" max="760" width="54.75" customWidth="1"/>
    <col min="761" max="761" width="23.375" customWidth="1"/>
    <col min="1016" max="1016" width="54.75" customWidth="1"/>
    <col min="1017" max="1017" width="23.375" customWidth="1"/>
    <col min="1272" max="1272" width="54.75" customWidth="1"/>
    <col min="1273" max="1273" width="23.375" customWidth="1"/>
    <col min="1528" max="1528" width="54.75" customWidth="1"/>
    <col min="1529" max="1529" width="23.375" customWidth="1"/>
    <col min="1784" max="1784" width="54.75" customWidth="1"/>
    <col min="1785" max="1785" width="23.375" customWidth="1"/>
    <col min="2040" max="2040" width="54.75" customWidth="1"/>
    <col min="2041" max="2041" width="23.375" customWidth="1"/>
    <col min="2296" max="2296" width="54.75" customWidth="1"/>
    <col min="2297" max="2297" width="23.375" customWidth="1"/>
    <col min="2552" max="2552" width="54.75" customWidth="1"/>
    <col min="2553" max="2553" width="23.375" customWidth="1"/>
    <col min="2808" max="2808" width="54.75" customWidth="1"/>
    <col min="2809" max="2809" width="23.375" customWidth="1"/>
    <col min="3064" max="3064" width="54.75" customWidth="1"/>
    <col min="3065" max="3065" width="23.375" customWidth="1"/>
    <col min="3320" max="3320" width="54.75" customWidth="1"/>
    <col min="3321" max="3321" width="23.375" customWidth="1"/>
    <col min="3576" max="3576" width="54.75" customWidth="1"/>
    <col min="3577" max="3577" width="23.375" customWidth="1"/>
    <col min="3832" max="3832" width="54.75" customWidth="1"/>
    <col min="3833" max="3833" width="23.375" customWidth="1"/>
    <col min="4088" max="4088" width="54.75" customWidth="1"/>
    <col min="4089" max="4089" width="23.375" customWidth="1"/>
    <col min="4344" max="4344" width="54.75" customWidth="1"/>
    <col min="4345" max="4345" width="23.375" customWidth="1"/>
    <col min="4600" max="4600" width="54.75" customWidth="1"/>
    <col min="4601" max="4601" width="23.375" customWidth="1"/>
    <col min="4856" max="4856" width="54.75" customWidth="1"/>
    <col min="4857" max="4857" width="23.375" customWidth="1"/>
    <col min="5112" max="5112" width="54.75" customWidth="1"/>
    <col min="5113" max="5113" width="23.375" customWidth="1"/>
    <col min="5368" max="5368" width="54.75" customWidth="1"/>
    <col min="5369" max="5369" width="23.375" customWidth="1"/>
    <col min="5624" max="5624" width="54.75" customWidth="1"/>
    <col min="5625" max="5625" width="23.375" customWidth="1"/>
    <col min="5880" max="5880" width="54.75" customWidth="1"/>
    <col min="5881" max="5881" width="23.375" customWidth="1"/>
    <col min="6136" max="6136" width="54.75" customWidth="1"/>
    <col min="6137" max="6137" width="23.375" customWidth="1"/>
    <col min="6392" max="6392" width="54.75" customWidth="1"/>
    <col min="6393" max="6393" width="23.375" customWidth="1"/>
    <col min="6648" max="6648" width="54.75" customWidth="1"/>
    <col min="6649" max="6649" width="23.375" customWidth="1"/>
    <col min="6904" max="6904" width="54.75" customWidth="1"/>
    <col min="6905" max="6905" width="23.375" customWidth="1"/>
    <col min="7160" max="7160" width="54.75" customWidth="1"/>
    <col min="7161" max="7161" width="23.375" customWidth="1"/>
    <col min="7416" max="7416" width="54.75" customWidth="1"/>
    <col min="7417" max="7417" width="23.375" customWidth="1"/>
    <col min="7672" max="7672" width="54.75" customWidth="1"/>
    <col min="7673" max="7673" width="23.375" customWidth="1"/>
    <col min="7928" max="7928" width="54.75" customWidth="1"/>
    <col min="7929" max="7929" width="23.375" customWidth="1"/>
    <col min="8184" max="8184" width="54.75" customWidth="1"/>
    <col min="8185" max="8185" width="23.375" customWidth="1"/>
    <col min="8440" max="8440" width="54.75" customWidth="1"/>
    <col min="8441" max="8441" width="23.375" customWidth="1"/>
    <col min="8696" max="8696" width="54.75" customWidth="1"/>
    <col min="8697" max="8697" width="23.375" customWidth="1"/>
    <col min="8952" max="8952" width="54.75" customWidth="1"/>
    <col min="8953" max="8953" width="23.375" customWidth="1"/>
    <col min="9208" max="9208" width="54.75" customWidth="1"/>
    <col min="9209" max="9209" width="23.375" customWidth="1"/>
    <col min="9464" max="9464" width="54.75" customWidth="1"/>
    <col min="9465" max="9465" width="23.375" customWidth="1"/>
    <col min="9720" max="9720" width="54.75" customWidth="1"/>
    <col min="9721" max="9721" width="23.375" customWidth="1"/>
    <col min="9976" max="9976" width="54.75" customWidth="1"/>
    <col min="9977" max="9977" width="23.375" customWidth="1"/>
    <col min="10232" max="10232" width="54.75" customWidth="1"/>
    <col min="10233" max="10233" width="23.375" customWidth="1"/>
    <col min="10488" max="10488" width="54.75" customWidth="1"/>
    <col min="10489" max="10489" width="23.375" customWidth="1"/>
    <col min="10744" max="10744" width="54.75" customWidth="1"/>
    <col min="10745" max="10745" width="23.375" customWidth="1"/>
    <col min="11000" max="11000" width="54.75" customWidth="1"/>
    <col min="11001" max="11001" width="23.375" customWidth="1"/>
    <col min="11256" max="11256" width="54.75" customWidth="1"/>
    <col min="11257" max="11257" width="23.375" customWidth="1"/>
    <col min="11512" max="11512" width="54.75" customWidth="1"/>
    <col min="11513" max="11513" width="23.375" customWidth="1"/>
    <col min="11768" max="11768" width="54.75" customWidth="1"/>
    <col min="11769" max="11769" width="23.375" customWidth="1"/>
    <col min="12024" max="12024" width="54.75" customWidth="1"/>
    <col min="12025" max="12025" width="23.375" customWidth="1"/>
    <col min="12280" max="12280" width="54.75" customWidth="1"/>
    <col min="12281" max="12281" width="23.375" customWidth="1"/>
    <col min="12536" max="12536" width="54.75" customWidth="1"/>
    <col min="12537" max="12537" width="23.375" customWidth="1"/>
    <col min="12792" max="12792" width="54.75" customWidth="1"/>
    <col min="12793" max="12793" width="23.375" customWidth="1"/>
    <col min="13048" max="13048" width="54.75" customWidth="1"/>
    <col min="13049" max="13049" width="23.375" customWidth="1"/>
    <col min="13304" max="13304" width="54.75" customWidth="1"/>
    <col min="13305" max="13305" width="23.375" customWidth="1"/>
    <col min="13560" max="13560" width="54.75" customWidth="1"/>
    <col min="13561" max="13561" width="23.375" customWidth="1"/>
    <col min="13816" max="13816" width="54.75" customWidth="1"/>
    <col min="13817" max="13817" width="23.375" customWidth="1"/>
    <col min="14072" max="14072" width="54.75" customWidth="1"/>
    <col min="14073" max="14073" width="23.375" customWidth="1"/>
    <col min="14328" max="14328" width="54.75" customWidth="1"/>
    <col min="14329" max="14329" width="23.375" customWidth="1"/>
    <col min="14584" max="14584" width="54.75" customWidth="1"/>
    <col min="14585" max="14585" width="23.375" customWidth="1"/>
    <col min="14840" max="14840" width="54.75" customWidth="1"/>
    <col min="14841" max="14841" width="23.375" customWidth="1"/>
    <col min="15096" max="15096" width="54.75" customWidth="1"/>
    <col min="15097" max="15097" width="23.375" customWidth="1"/>
    <col min="15352" max="15352" width="54.75" customWidth="1"/>
    <col min="15353" max="15353" width="23.375" customWidth="1"/>
    <col min="15608" max="15608" width="54.75" customWidth="1"/>
    <col min="15609" max="15609" width="23.375" customWidth="1"/>
    <col min="15864" max="15864" width="54.75" customWidth="1"/>
    <col min="15865" max="15865" width="23.375" customWidth="1"/>
    <col min="16120" max="16120" width="54.75" customWidth="1"/>
    <col min="16121" max="16121" width="23.375" customWidth="1"/>
  </cols>
  <sheetData>
    <row r="1" s="1" customFormat="1" ht="48.75" customHeight="1" spans="1:2">
      <c r="A1" s="2" t="s">
        <v>2160</v>
      </c>
      <c r="B1" s="2"/>
    </row>
    <row r="2" s="1" customFormat="1" ht="15.6" customHeight="1" spans="1:2">
      <c r="A2" s="3" t="s">
        <v>2161</v>
      </c>
      <c r="B2" s="3"/>
    </row>
    <row r="3" s="1" customFormat="1" ht="15.6" customHeight="1" spans="1:2">
      <c r="A3" s="3" t="s">
        <v>2</v>
      </c>
      <c r="B3" s="3"/>
    </row>
    <row r="4" s="1" customFormat="1" ht="17.1" customHeight="1" spans="1:2">
      <c r="A4" s="7" t="s">
        <v>3</v>
      </c>
      <c r="B4" s="7" t="s">
        <v>4</v>
      </c>
    </row>
    <row r="5" s="1" customFormat="1" ht="17.1" customHeight="1" spans="1:2">
      <c r="A5" s="7" t="s">
        <v>2162</v>
      </c>
      <c r="B5" s="10">
        <v>152418</v>
      </c>
    </row>
    <row r="6" s="1" customFormat="1" ht="17.1" customHeight="1" spans="1:2">
      <c r="A6" s="9" t="s">
        <v>1046</v>
      </c>
      <c r="B6" s="10">
        <v>0</v>
      </c>
    </row>
    <row r="7" s="1" customFormat="1" ht="17.1" customHeight="1" spans="1:2">
      <c r="A7" s="9" t="s">
        <v>2163</v>
      </c>
      <c r="B7" s="10">
        <v>0</v>
      </c>
    </row>
    <row r="8" s="1" customFormat="1" ht="17.1" customHeight="1" spans="1:2">
      <c r="A8" s="9" t="s">
        <v>2164</v>
      </c>
      <c r="B8" s="10">
        <v>0</v>
      </c>
    </row>
    <row r="9" s="1" customFormat="1" ht="17.1" customHeight="1" spans="1:2">
      <c r="A9" s="9" t="s">
        <v>2165</v>
      </c>
      <c r="B9" s="10">
        <v>0</v>
      </c>
    </row>
    <row r="10" s="1" customFormat="1" ht="17.1" customHeight="1" spans="1:2">
      <c r="A10" s="9" t="s">
        <v>2166</v>
      </c>
      <c r="B10" s="10">
        <v>0</v>
      </c>
    </row>
    <row r="11" s="1" customFormat="1" ht="17.1" customHeight="1" spans="1:2">
      <c r="A11" s="9" t="s">
        <v>2167</v>
      </c>
      <c r="B11" s="10">
        <v>0</v>
      </c>
    </row>
    <row r="12" s="1" customFormat="1" ht="17.1" customHeight="1" spans="1:2">
      <c r="A12" s="9" t="s">
        <v>2168</v>
      </c>
      <c r="B12" s="10">
        <v>0</v>
      </c>
    </row>
    <row r="13" s="1" customFormat="1" ht="17.1" customHeight="1" spans="1:2">
      <c r="A13" s="9" t="s">
        <v>2169</v>
      </c>
      <c r="B13" s="10">
        <v>0</v>
      </c>
    </row>
    <row r="14" s="1" customFormat="1" ht="17.1" customHeight="1" spans="1:2">
      <c r="A14" s="15" t="s">
        <v>1095</v>
      </c>
      <c r="B14" s="10">
        <v>52</v>
      </c>
    </row>
    <row r="15" s="1" customFormat="1" ht="17.1" customHeight="1" spans="1:2">
      <c r="A15" s="38" t="s">
        <v>2170</v>
      </c>
      <c r="B15" s="21">
        <v>52</v>
      </c>
    </row>
    <row r="16" s="1" customFormat="1" ht="17.1" customHeight="1" spans="1:2">
      <c r="A16" s="15" t="s">
        <v>2171</v>
      </c>
      <c r="B16" s="10">
        <v>0</v>
      </c>
    </row>
    <row r="17" s="1" customFormat="1" ht="17.1" customHeight="1" spans="1:2">
      <c r="A17" s="15" t="s">
        <v>2172</v>
      </c>
      <c r="B17" s="10">
        <v>0</v>
      </c>
    </row>
    <row r="18" s="1" customFormat="1" ht="17.1" customHeight="1" spans="1:2">
      <c r="A18" s="15" t="s">
        <v>2173</v>
      </c>
      <c r="B18" s="10">
        <v>0</v>
      </c>
    </row>
    <row r="19" s="1" customFormat="1" ht="17.1" customHeight="1" spans="1:2">
      <c r="A19" s="15" t="s">
        <v>2174</v>
      </c>
      <c r="B19" s="10">
        <v>0</v>
      </c>
    </row>
    <row r="20" s="1" customFormat="1" ht="17.1" customHeight="1" spans="1:2">
      <c r="A20" s="15" t="s">
        <v>2175</v>
      </c>
      <c r="B20" s="10">
        <v>52</v>
      </c>
    </row>
    <row r="21" s="1" customFormat="1" ht="17.1" customHeight="1" spans="1:2">
      <c r="A21" s="15" t="s">
        <v>2176</v>
      </c>
      <c r="B21" s="10">
        <v>0</v>
      </c>
    </row>
    <row r="22" s="1" customFormat="1" ht="17.1" customHeight="1" spans="1:2">
      <c r="A22" s="15" t="s">
        <v>2177</v>
      </c>
      <c r="B22" s="10">
        <v>0</v>
      </c>
    </row>
    <row r="23" s="1" customFormat="1" ht="17.1" customHeight="1" spans="1:2">
      <c r="A23" s="15" t="s">
        <v>2178</v>
      </c>
      <c r="B23" s="10">
        <v>0</v>
      </c>
    </row>
    <row r="24" s="1" customFormat="1" ht="17.1" customHeight="1" spans="1:2">
      <c r="A24" s="15" t="s">
        <v>2179</v>
      </c>
      <c r="B24" s="10">
        <v>0</v>
      </c>
    </row>
    <row r="25" s="1" customFormat="1" ht="17.1" customHeight="1" spans="1:2">
      <c r="A25" s="15" t="s">
        <v>2180</v>
      </c>
      <c r="B25" s="10">
        <v>0</v>
      </c>
    </row>
    <row r="26" s="1" customFormat="1" ht="17.1" customHeight="1" spans="1:2">
      <c r="A26" s="15" t="s">
        <v>2181</v>
      </c>
      <c r="B26" s="10">
        <v>0</v>
      </c>
    </row>
    <row r="27" s="1" customFormat="1" ht="17.1" customHeight="1" spans="1:2">
      <c r="A27" s="15" t="s">
        <v>2182</v>
      </c>
      <c r="B27" s="10">
        <v>0</v>
      </c>
    </row>
    <row r="28" s="1" customFormat="1" ht="17.1" customHeight="1" spans="1:2">
      <c r="A28" s="15" t="s">
        <v>2183</v>
      </c>
      <c r="B28" s="10">
        <v>0</v>
      </c>
    </row>
    <row r="29" s="1" customFormat="1" ht="17.1" customHeight="1" spans="1:2">
      <c r="A29" s="15" t="s">
        <v>2184</v>
      </c>
      <c r="B29" s="10">
        <v>0</v>
      </c>
    </row>
    <row r="30" s="1" customFormat="1" ht="17.1" customHeight="1" spans="1:2">
      <c r="A30" s="15" t="s">
        <v>1137</v>
      </c>
      <c r="B30" s="10">
        <v>5162</v>
      </c>
    </row>
    <row r="31" s="1" customFormat="1" ht="17.1" customHeight="1" spans="1:2">
      <c r="A31" s="15" t="s">
        <v>2185</v>
      </c>
      <c r="B31" s="10">
        <v>5147</v>
      </c>
    </row>
    <row r="32" s="1" customFormat="1" ht="17.1" customHeight="1" spans="1:2">
      <c r="A32" s="15" t="s">
        <v>2186</v>
      </c>
      <c r="B32" s="10">
        <v>2124</v>
      </c>
    </row>
    <row r="33" s="1" customFormat="1" ht="17.1" customHeight="1" spans="1:2">
      <c r="A33" s="15" t="s">
        <v>2187</v>
      </c>
      <c r="B33" s="10">
        <v>3023</v>
      </c>
    </row>
    <row r="34" s="1" customFormat="1" ht="17.1" customHeight="1" spans="1:2">
      <c r="A34" s="15" t="s">
        <v>2188</v>
      </c>
      <c r="B34" s="10">
        <v>0</v>
      </c>
    </row>
    <row r="35" s="1" customFormat="1" ht="17.1" customHeight="1" spans="1:2">
      <c r="A35" s="15" t="s">
        <v>2189</v>
      </c>
      <c r="B35" s="10">
        <v>15</v>
      </c>
    </row>
    <row r="36" s="1" customFormat="1" ht="17.1" customHeight="1" spans="1:2">
      <c r="A36" s="15" t="s">
        <v>2186</v>
      </c>
      <c r="B36" s="10">
        <v>0</v>
      </c>
    </row>
    <row r="37" s="1" customFormat="1" ht="17.1" customHeight="1" spans="1:2">
      <c r="A37" s="15" t="s">
        <v>2187</v>
      </c>
      <c r="B37" s="10">
        <v>15</v>
      </c>
    </row>
    <row r="38" s="1" customFormat="1" ht="17.1" customHeight="1" spans="1:2">
      <c r="A38" s="15" t="s">
        <v>2190</v>
      </c>
      <c r="B38" s="10">
        <v>0</v>
      </c>
    </row>
    <row r="39" s="1" customFormat="1" ht="17.1" customHeight="1" spans="1:2">
      <c r="A39" s="15" t="s">
        <v>2191</v>
      </c>
      <c r="B39" s="10">
        <v>0</v>
      </c>
    </row>
    <row r="40" s="1" customFormat="1" ht="17.1" customHeight="1" spans="1:2">
      <c r="A40" s="15" t="s">
        <v>2187</v>
      </c>
      <c r="B40" s="10">
        <v>0</v>
      </c>
    </row>
    <row r="41" s="1" customFormat="1" ht="17.1" customHeight="1" spans="1:2">
      <c r="A41" s="15" t="s">
        <v>2192</v>
      </c>
      <c r="B41" s="10">
        <v>0</v>
      </c>
    </row>
    <row r="42" s="1" customFormat="1" ht="17.1" customHeight="1" spans="1:2">
      <c r="A42" s="15" t="s">
        <v>1311</v>
      </c>
      <c r="B42" s="10">
        <v>0</v>
      </c>
    </row>
    <row r="43" s="1" customFormat="1" ht="17.1" customHeight="1" spans="1:2">
      <c r="A43" s="15" t="s">
        <v>2193</v>
      </c>
      <c r="B43" s="10">
        <v>0</v>
      </c>
    </row>
    <row r="44" s="1" customFormat="1" ht="17.1" customHeight="1" spans="1:2">
      <c r="A44" s="15" t="s">
        <v>2194</v>
      </c>
      <c r="B44" s="10">
        <v>0</v>
      </c>
    </row>
    <row r="45" s="1" customFormat="1" ht="17.1" customHeight="1" spans="1:2">
      <c r="A45" s="15" t="s">
        <v>2195</v>
      </c>
      <c r="B45" s="10">
        <v>0</v>
      </c>
    </row>
    <row r="46" s="1" customFormat="1" ht="17.1" customHeight="1" spans="1:2">
      <c r="A46" s="15" t="s">
        <v>2196</v>
      </c>
      <c r="B46" s="10">
        <v>0</v>
      </c>
    </row>
    <row r="47" s="1" customFormat="1" ht="17.1" customHeight="1" spans="1:2">
      <c r="A47" s="15" t="s">
        <v>2197</v>
      </c>
      <c r="B47" s="10">
        <v>0</v>
      </c>
    </row>
    <row r="48" s="1" customFormat="1" ht="17.1" customHeight="1" spans="1:2">
      <c r="A48" s="15" t="s">
        <v>2198</v>
      </c>
      <c r="B48" s="10">
        <v>0</v>
      </c>
    </row>
    <row r="49" s="1" customFormat="1" ht="17.1" customHeight="1" spans="1:2">
      <c r="A49" s="15" t="s">
        <v>2199</v>
      </c>
      <c r="B49" s="10">
        <v>0</v>
      </c>
    </row>
    <row r="50" s="1" customFormat="1" ht="17.1" customHeight="1" spans="1:2">
      <c r="A50" s="15" t="s">
        <v>2200</v>
      </c>
      <c r="B50" s="10">
        <v>0</v>
      </c>
    </row>
    <row r="51" s="1" customFormat="1" ht="17.1" customHeight="1" spans="1:2">
      <c r="A51" s="15" t="s">
        <v>2201</v>
      </c>
      <c r="B51" s="10">
        <v>0</v>
      </c>
    </row>
    <row r="52" s="1" customFormat="1" ht="17.1" customHeight="1" spans="1:2">
      <c r="A52" s="15" t="s">
        <v>2202</v>
      </c>
      <c r="B52" s="10">
        <v>0</v>
      </c>
    </row>
    <row r="53" s="1" customFormat="1" ht="17.1" customHeight="1" spans="1:2">
      <c r="A53" s="15" t="s">
        <v>1380</v>
      </c>
      <c r="B53" s="10">
        <v>17366</v>
      </c>
    </row>
    <row r="54" s="1" customFormat="1" ht="17.1" customHeight="1" spans="1:2">
      <c r="A54" s="15" t="s">
        <v>2203</v>
      </c>
      <c r="B54" s="10">
        <v>15363</v>
      </c>
    </row>
    <row r="55" s="1" customFormat="1" ht="17.1" customHeight="1" spans="1:2">
      <c r="A55" s="15" t="s">
        <v>2204</v>
      </c>
      <c r="B55" s="10">
        <v>2717</v>
      </c>
    </row>
    <row r="56" s="1" customFormat="1" ht="17.1" customHeight="1" spans="1:2">
      <c r="A56" s="15" t="s">
        <v>2205</v>
      </c>
      <c r="B56" s="10">
        <v>3718</v>
      </c>
    </row>
    <row r="57" s="1" customFormat="1" ht="17.1" customHeight="1" spans="1:2">
      <c r="A57" s="15" t="s">
        <v>2206</v>
      </c>
      <c r="B57" s="10">
        <v>0</v>
      </c>
    </row>
    <row r="58" s="1" customFormat="1" ht="17.1" customHeight="1" spans="1:2">
      <c r="A58" s="15" t="s">
        <v>2207</v>
      </c>
      <c r="B58" s="10">
        <v>1483</v>
      </c>
    </row>
    <row r="59" s="1" customFormat="1" ht="17.1" customHeight="1" spans="1:2">
      <c r="A59" s="15" t="s">
        <v>2208</v>
      </c>
      <c r="B59" s="10">
        <v>0</v>
      </c>
    </row>
    <row r="60" s="1" customFormat="1" ht="17.1" customHeight="1" spans="1:2">
      <c r="A60" s="15" t="s">
        <v>2209</v>
      </c>
      <c r="B60" s="10">
        <v>0</v>
      </c>
    </row>
    <row r="61" s="1" customFormat="1" ht="17.1" customHeight="1" spans="1:2">
      <c r="A61" s="15" t="s">
        <v>2210</v>
      </c>
      <c r="B61" s="10">
        <v>0</v>
      </c>
    </row>
    <row r="62" s="1" customFormat="1" ht="17.1" customHeight="1" spans="1:2">
      <c r="A62" s="15" t="s">
        <v>2211</v>
      </c>
      <c r="B62" s="10">
        <v>4355</v>
      </c>
    </row>
    <row r="63" s="1" customFormat="1" ht="17.1" customHeight="1" spans="1:2">
      <c r="A63" s="15" t="s">
        <v>2212</v>
      </c>
      <c r="B63" s="10">
        <v>0</v>
      </c>
    </row>
    <row r="64" s="1" customFormat="1" ht="17.1" customHeight="1" spans="1:2">
      <c r="A64" s="15" t="s">
        <v>2213</v>
      </c>
      <c r="B64" s="10">
        <v>0</v>
      </c>
    </row>
    <row r="65" s="1" customFormat="1" ht="17.1" customHeight="1" spans="1:2">
      <c r="A65" s="15" t="s">
        <v>1674</v>
      </c>
      <c r="B65" s="10">
        <v>0</v>
      </c>
    </row>
    <row r="66" s="1" customFormat="1" ht="17.1" customHeight="1" spans="1:2">
      <c r="A66" s="15" t="s">
        <v>2214</v>
      </c>
      <c r="B66" s="10">
        <v>1856</v>
      </c>
    </row>
    <row r="67" s="1" customFormat="1" ht="17.1" customHeight="1" spans="1:2">
      <c r="A67" s="15" t="s">
        <v>2215</v>
      </c>
      <c r="B67" s="10">
        <v>600</v>
      </c>
    </row>
    <row r="68" s="1" customFormat="1" ht="17.1" customHeight="1" spans="1:2">
      <c r="A68" s="15" t="s">
        <v>2216</v>
      </c>
      <c r="B68" s="10">
        <v>0</v>
      </c>
    </row>
    <row r="69" s="1" customFormat="1" ht="17.1" customHeight="1" spans="1:2">
      <c r="A69" s="15" t="s">
        <v>2217</v>
      </c>
      <c r="B69" s="10">
        <v>634</v>
      </c>
    </row>
    <row r="70" s="1" customFormat="1" ht="17.1" customHeight="1" spans="1:2">
      <c r="A70" s="15" t="s">
        <v>2218</v>
      </c>
      <c r="B70" s="10">
        <v>0</v>
      </c>
    </row>
    <row r="71" s="1" customFormat="1" ht="17.1" customHeight="1" spans="1:2">
      <c r="A71" s="15" t="s">
        <v>2204</v>
      </c>
      <c r="B71" s="10">
        <v>0</v>
      </c>
    </row>
    <row r="72" s="1" customFormat="1" ht="17.1" customHeight="1" spans="1:2">
      <c r="A72" s="15" t="s">
        <v>2205</v>
      </c>
      <c r="B72" s="10">
        <v>0</v>
      </c>
    </row>
    <row r="73" s="1" customFormat="1" ht="17.1" customHeight="1" spans="1:2">
      <c r="A73" s="15" t="s">
        <v>2219</v>
      </c>
      <c r="B73" s="10">
        <v>0</v>
      </c>
    </row>
    <row r="74" s="1" customFormat="1" ht="17.1" customHeight="1" spans="1:2">
      <c r="A74" s="15" t="s">
        <v>2220</v>
      </c>
      <c r="B74" s="10">
        <v>0</v>
      </c>
    </row>
    <row r="75" s="1" customFormat="1" ht="17.1" customHeight="1" spans="1:2">
      <c r="A75" s="15" t="s">
        <v>2221</v>
      </c>
      <c r="B75" s="10">
        <v>738</v>
      </c>
    </row>
    <row r="76" s="1" customFormat="1" ht="17.1" customHeight="1" spans="1:2">
      <c r="A76" s="15" t="s">
        <v>2222</v>
      </c>
      <c r="B76" s="10">
        <v>728</v>
      </c>
    </row>
    <row r="77" s="1" customFormat="1" ht="17.1" customHeight="1" spans="1:2">
      <c r="A77" s="15" t="s">
        <v>2223</v>
      </c>
      <c r="B77" s="10">
        <v>0</v>
      </c>
    </row>
    <row r="78" s="1" customFormat="1" ht="17.1" customHeight="1" spans="1:2">
      <c r="A78" s="15" t="s">
        <v>2224</v>
      </c>
      <c r="B78" s="10">
        <v>0</v>
      </c>
    </row>
    <row r="79" s="1" customFormat="1" ht="17.1" customHeight="1" spans="1:2">
      <c r="A79" s="15" t="s">
        <v>2225</v>
      </c>
      <c r="B79" s="10">
        <v>0</v>
      </c>
    </row>
    <row r="80" s="1" customFormat="1" ht="17.1" customHeight="1" spans="1:2">
      <c r="A80" s="15" t="s">
        <v>2226</v>
      </c>
      <c r="B80" s="10">
        <v>10</v>
      </c>
    </row>
    <row r="81" s="1" customFormat="1" ht="17.1" customHeight="1" spans="1:2">
      <c r="A81" s="15" t="s">
        <v>2227</v>
      </c>
      <c r="B81" s="10">
        <v>1265</v>
      </c>
    </row>
    <row r="82" s="1" customFormat="1" ht="17.1" customHeight="1" spans="1:2">
      <c r="A82" s="15" t="s">
        <v>2228</v>
      </c>
      <c r="B82" s="10">
        <v>1265</v>
      </c>
    </row>
    <row r="83" s="1" customFormat="1" ht="17.1" customHeight="1" spans="1:2">
      <c r="A83" s="15" t="s">
        <v>2229</v>
      </c>
      <c r="B83" s="10">
        <v>0</v>
      </c>
    </row>
    <row r="84" s="1" customFormat="1" ht="17.1" customHeight="1" spans="1:2">
      <c r="A84" s="15" t="s">
        <v>2230</v>
      </c>
      <c r="B84" s="10">
        <v>0</v>
      </c>
    </row>
    <row r="85" s="1" customFormat="1" ht="17.1" customHeight="1" spans="1:2">
      <c r="A85" s="15" t="s">
        <v>2231</v>
      </c>
      <c r="B85" s="10">
        <v>0</v>
      </c>
    </row>
    <row r="86" s="1" customFormat="1" ht="17.1" customHeight="1" spans="1:2">
      <c r="A86" s="15" t="s">
        <v>2232</v>
      </c>
      <c r="B86" s="10">
        <v>0</v>
      </c>
    </row>
    <row r="87" s="1" customFormat="1" ht="17.1" customHeight="1" spans="1:2">
      <c r="A87" s="15" t="s">
        <v>2233</v>
      </c>
      <c r="B87" s="10">
        <v>0</v>
      </c>
    </row>
    <row r="88" s="1" customFormat="1" ht="17.1" customHeight="1" spans="1:2">
      <c r="A88" s="15" t="s">
        <v>2234</v>
      </c>
      <c r="B88" s="10">
        <v>0</v>
      </c>
    </row>
    <row r="89" s="1" customFormat="1" ht="17.1" customHeight="1" spans="1:2">
      <c r="A89" s="15" t="s">
        <v>2235</v>
      </c>
      <c r="B89" s="10">
        <v>0</v>
      </c>
    </row>
    <row r="90" s="1" customFormat="1" ht="17.1" customHeight="1" spans="1:2">
      <c r="A90" s="15" t="s">
        <v>2232</v>
      </c>
      <c r="B90" s="10">
        <v>0</v>
      </c>
    </row>
    <row r="91" s="1" customFormat="1" ht="17.1" customHeight="1" spans="1:2">
      <c r="A91" s="15" t="s">
        <v>2233</v>
      </c>
      <c r="B91" s="10">
        <v>0</v>
      </c>
    </row>
    <row r="92" s="1" customFormat="1" ht="17.1" customHeight="1" spans="1:2">
      <c r="A92" s="15" t="s">
        <v>2236</v>
      </c>
      <c r="B92" s="10">
        <v>0</v>
      </c>
    </row>
    <row r="93" s="1" customFormat="1" ht="17.1" customHeight="1" spans="1:2">
      <c r="A93" s="15" t="s">
        <v>2237</v>
      </c>
      <c r="B93" s="10">
        <v>0</v>
      </c>
    </row>
    <row r="94" s="1" customFormat="1" ht="17.1" customHeight="1" spans="1:2">
      <c r="A94" s="15" t="s">
        <v>2238</v>
      </c>
      <c r="B94" s="10">
        <v>0</v>
      </c>
    </row>
    <row r="95" s="1" customFormat="1" ht="17.1" customHeight="1" spans="1:2">
      <c r="A95" s="15" t="s">
        <v>2239</v>
      </c>
      <c r="B95" s="10">
        <v>0</v>
      </c>
    </row>
    <row r="96" s="1" customFormat="1" ht="17.1" customHeight="1" spans="1:2">
      <c r="A96" s="15" t="s">
        <v>2240</v>
      </c>
      <c r="B96" s="10">
        <v>0</v>
      </c>
    </row>
    <row r="97" s="1" customFormat="1" ht="17.1" customHeight="1" spans="1:2">
      <c r="A97" s="15" t="s">
        <v>2241</v>
      </c>
      <c r="B97" s="10">
        <v>0</v>
      </c>
    </row>
    <row r="98" s="1" customFormat="1" ht="17.1" customHeight="1" spans="1:2">
      <c r="A98" s="15" t="s">
        <v>2242</v>
      </c>
      <c r="B98" s="10">
        <v>0</v>
      </c>
    </row>
    <row r="99" s="1" customFormat="1" ht="17.1" customHeight="1" spans="1:2">
      <c r="A99" s="15" t="s">
        <v>2243</v>
      </c>
      <c r="B99" s="10">
        <v>0</v>
      </c>
    </row>
    <row r="100" s="1" customFormat="1" ht="17.1" customHeight="1" spans="1:2">
      <c r="A100" s="15" t="s">
        <v>2244</v>
      </c>
      <c r="B100" s="10">
        <v>0</v>
      </c>
    </row>
    <row r="101" s="1" customFormat="1" ht="17.1" customHeight="1" spans="1:2">
      <c r="A101" s="15" t="s">
        <v>2245</v>
      </c>
      <c r="B101" s="10">
        <v>0</v>
      </c>
    </row>
    <row r="102" s="1" customFormat="1" ht="17.1" customHeight="1" spans="1:2">
      <c r="A102" s="15" t="s">
        <v>2246</v>
      </c>
      <c r="B102" s="10">
        <v>0</v>
      </c>
    </row>
    <row r="103" s="1" customFormat="1" ht="17.1" customHeight="1" spans="1:2">
      <c r="A103" s="15" t="s">
        <v>2232</v>
      </c>
      <c r="B103" s="10">
        <v>0</v>
      </c>
    </row>
    <row r="104" s="1" customFormat="1" ht="17.1" customHeight="1" spans="1:2">
      <c r="A104" s="15" t="s">
        <v>2233</v>
      </c>
      <c r="B104" s="10">
        <v>0</v>
      </c>
    </row>
    <row r="105" s="1" customFormat="1" ht="17.1" customHeight="1" spans="1:2">
      <c r="A105" s="15" t="s">
        <v>2247</v>
      </c>
      <c r="B105" s="10">
        <v>0</v>
      </c>
    </row>
    <row r="106" s="1" customFormat="1" ht="17.1" customHeight="1" spans="1:2">
      <c r="A106" s="15" t="s">
        <v>2248</v>
      </c>
      <c r="B106" s="10">
        <v>0</v>
      </c>
    </row>
    <row r="107" s="1" customFormat="1" ht="17.1" customHeight="1" spans="1:2">
      <c r="A107" s="15" t="s">
        <v>2249</v>
      </c>
      <c r="B107" s="10">
        <v>0</v>
      </c>
    </row>
    <row r="108" s="1" customFormat="1" ht="17.1" customHeight="1" spans="1:2">
      <c r="A108" s="15" t="s">
        <v>2250</v>
      </c>
      <c r="B108" s="10">
        <v>0</v>
      </c>
    </row>
    <row r="109" s="1" customFormat="1" ht="17.1" customHeight="1" spans="1:2">
      <c r="A109" s="15" t="s">
        <v>2251</v>
      </c>
      <c r="B109" s="10">
        <v>0</v>
      </c>
    </row>
    <row r="110" s="1" customFormat="1" ht="17.1" customHeight="1" spans="1:2">
      <c r="A110" s="15" t="s">
        <v>2252</v>
      </c>
      <c r="B110" s="10">
        <v>0</v>
      </c>
    </row>
    <row r="111" s="1" customFormat="1" ht="17.1" customHeight="1" spans="1:2">
      <c r="A111" s="15" t="s">
        <v>1400</v>
      </c>
      <c r="B111" s="10">
        <v>71</v>
      </c>
    </row>
    <row r="112" s="1" customFormat="1" ht="17.1" customHeight="1" spans="1:2">
      <c r="A112" s="15" t="s">
        <v>2253</v>
      </c>
      <c r="B112" s="10">
        <v>0</v>
      </c>
    </row>
    <row r="113" s="1" customFormat="1" ht="17.1" customHeight="1" spans="1:2">
      <c r="A113" s="15" t="s">
        <v>2187</v>
      </c>
      <c r="B113" s="10">
        <v>0</v>
      </c>
    </row>
    <row r="114" s="1" customFormat="1" ht="17.1" customHeight="1" spans="1:2">
      <c r="A114" s="15" t="s">
        <v>2254</v>
      </c>
      <c r="B114" s="10">
        <v>0</v>
      </c>
    </row>
    <row r="115" s="1" customFormat="1" ht="17.1" customHeight="1" spans="1:2">
      <c r="A115" s="15" t="s">
        <v>2255</v>
      </c>
      <c r="B115" s="10">
        <v>0</v>
      </c>
    </row>
    <row r="116" s="1" customFormat="1" ht="17.1" customHeight="1" spans="1:2">
      <c r="A116" s="15" t="s">
        <v>2256</v>
      </c>
      <c r="B116" s="10">
        <v>0</v>
      </c>
    </row>
    <row r="117" s="1" customFormat="1" ht="17.1" customHeight="1" spans="1:2">
      <c r="A117" s="15" t="s">
        <v>2257</v>
      </c>
      <c r="B117" s="10">
        <v>0</v>
      </c>
    </row>
    <row r="118" s="1" customFormat="1" ht="17.1" customHeight="1" spans="1:2">
      <c r="A118" s="15" t="s">
        <v>2187</v>
      </c>
      <c r="B118" s="10">
        <v>0</v>
      </c>
    </row>
    <row r="119" s="1" customFormat="1" ht="17.1" customHeight="1" spans="1:2">
      <c r="A119" s="15" t="s">
        <v>2254</v>
      </c>
      <c r="B119" s="10">
        <v>0</v>
      </c>
    </row>
    <row r="120" s="1" customFormat="1" ht="17.1" customHeight="1" spans="1:2">
      <c r="A120" s="15" t="s">
        <v>2258</v>
      </c>
      <c r="B120" s="10">
        <v>0</v>
      </c>
    </row>
    <row r="121" s="1" customFormat="1" ht="17.1" customHeight="1" spans="1:2">
      <c r="A121" s="15" t="s">
        <v>2259</v>
      </c>
      <c r="B121" s="10">
        <v>0</v>
      </c>
    </row>
    <row r="122" s="1" customFormat="1" ht="17.1" customHeight="1" spans="1:2">
      <c r="A122" s="15" t="s">
        <v>2260</v>
      </c>
      <c r="B122" s="10">
        <v>71</v>
      </c>
    </row>
    <row r="123" s="1" customFormat="1" ht="17.1" customHeight="1" spans="1:2">
      <c r="A123" s="15" t="s">
        <v>1462</v>
      </c>
      <c r="B123" s="10">
        <v>0</v>
      </c>
    </row>
    <row r="124" s="1" customFormat="1" ht="17.1" customHeight="1" spans="1:2">
      <c r="A124" s="15" t="s">
        <v>2261</v>
      </c>
      <c r="B124" s="10">
        <v>71</v>
      </c>
    </row>
    <row r="125" s="1" customFormat="1" ht="17.1" customHeight="1" spans="1:2">
      <c r="A125" s="15" t="s">
        <v>2262</v>
      </c>
      <c r="B125" s="10">
        <v>0</v>
      </c>
    </row>
    <row r="126" s="1" customFormat="1" ht="17.1" customHeight="1" spans="1:2">
      <c r="A126" s="15" t="s">
        <v>2263</v>
      </c>
      <c r="B126" s="10">
        <v>0</v>
      </c>
    </row>
    <row r="127" s="1" customFormat="1" ht="17.1" customHeight="1" spans="1:2">
      <c r="A127" s="15" t="s">
        <v>2264</v>
      </c>
      <c r="B127" s="10">
        <v>0</v>
      </c>
    </row>
    <row r="128" s="1" customFormat="1" ht="17.1" customHeight="1" spans="1:2">
      <c r="A128" s="15" t="s">
        <v>2265</v>
      </c>
      <c r="B128" s="10">
        <v>0</v>
      </c>
    </row>
    <row r="129" s="1" customFormat="1" ht="17.1" customHeight="1" spans="1:2">
      <c r="A129" s="15" t="s">
        <v>2266</v>
      </c>
      <c r="B129" s="10">
        <v>0</v>
      </c>
    </row>
    <row r="130" s="1" customFormat="1" ht="17.1" customHeight="1" spans="1:2">
      <c r="A130" s="15" t="s">
        <v>2267</v>
      </c>
      <c r="B130" s="10">
        <v>0</v>
      </c>
    </row>
    <row r="131" s="1" customFormat="1" ht="17.1" customHeight="1" spans="1:2">
      <c r="A131" s="15" t="s">
        <v>2268</v>
      </c>
      <c r="B131" s="10">
        <v>0</v>
      </c>
    </row>
    <row r="132" s="1" customFormat="1" ht="17.1" customHeight="1" spans="1:2">
      <c r="A132" s="15" t="s">
        <v>2269</v>
      </c>
      <c r="B132" s="10">
        <v>0</v>
      </c>
    </row>
    <row r="133" s="1" customFormat="1" ht="17.1" customHeight="1" spans="1:2">
      <c r="A133" s="15" t="s">
        <v>2270</v>
      </c>
      <c r="B133" s="10">
        <v>0</v>
      </c>
    </row>
    <row r="134" s="1" customFormat="1" ht="17.1" customHeight="1" spans="1:2">
      <c r="A134" s="15" t="s">
        <v>2271</v>
      </c>
      <c r="B134" s="10">
        <v>0</v>
      </c>
    </row>
    <row r="135" s="1" customFormat="1" ht="17.1" customHeight="1" spans="1:2">
      <c r="A135" s="15" t="s">
        <v>1491</v>
      </c>
      <c r="B135" s="10">
        <v>0</v>
      </c>
    </row>
    <row r="136" s="1" customFormat="1" ht="17.1" customHeight="1" spans="1:2">
      <c r="A136" s="15" t="s">
        <v>2272</v>
      </c>
      <c r="B136" s="10">
        <v>0</v>
      </c>
    </row>
    <row r="137" s="1" customFormat="1" ht="17.1" customHeight="1" spans="1:2">
      <c r="A137" s="15" t="s">
        <v>1493</v>
      </c>
      <c r="B137" s="10">
        <v>0</v>
      </c>
    </row>
    <row r="138" s="1" customFormat="1" ht="17.1" customHeight="1" spans="1:2">
      <c r="A138" s="15" t="s">
        <v>1494</v>
      </c>
      <c r="B138" s="10">
        <v>0</v>
      </c>
    </row>
    <row r="139" s="1" customFormat="1" ht="17.1" customHeight="1" spans="1:2">
      <c r="A139" s="15" t="s">
        <v>2273</v>
      </c>
      <c r="B139" s="10">
        <v>0</v>
      </c>
    </row>
    <row r="140" s="1" customFormat="1" ht="17.1" customHeight="1" spans="1:2">
      <c r="A140" s="15" t="s">
        <v>2274</v>
      </c>
      <c r="B140" s="10">
        <v>0</v>
      </c>
    </row>
    <row r="141" s="1" customFormat="1" ht="17.1" customHeight="1" spans="1:2">
      <c r="A141" s="15" t="s">
        <v>2275</v>
      </c>
      <c r="B141" s="10">
        <v>0</v>
      </c>
    </row>
    <row r="142" s="1" customFormat="1" ht="17.1" customHeight="1" spans="1:2">
      <c r="A142" s="15" t="s">
        <v>2273</v>
      </c>
      <c r="B142" s="10">
        <v>0</v>
      </c>
    </row>
    <row r="143" s="1" customFormat="1" ht="17.1" customHeight="1" spans="1:2">
      <c r="A143" s="15" t="s">
        <v>2276</v>
      </c>
      <c r="B143" s="10">
        <v>0</v>
      </c>
    </row>
    <row r="144" s="1" customFormat="1" ht="17.1" customHeight="1" spans="1:2">
      <c r="A144" s="15" t="s">
        <v>2277</v>
      </c>
      <c r="B144" s="10">
        <v>0</v>
      </c>
    </row>
    <row r="145" s="1" customFormat="1" ht="17.1" customHeight="1" spans="1:2">
      <c r="A145" s="15" t="s">
        <v>2278</v>
      </c>
      <c r="B145" s="10">
        <v>0</v>
      </c>
    </row>
    <row r="146" s="1" customFormat="1" ht="17.1" customHeight="1" spans="1:2">
      <c r="A146" s="15" t="s">
        <v>2279</v>
      </c>
      <c r="B146" s="10">
        <v>0</v>
      </c>
    </row>
    <row r="147" s="1" customFormat="1" ht="17.1" customHeight="1" spans="1:2">
      <c r="A147" s="15" t="s">
        <v>2280</v>
      </c>
      <c r="B147" s="10">
        <v>0</v>
      </c>
    </row>
    <row r="148" s="1" customFormat="1" ht="17.1" customHeight="1" spans="1:2">
      <c r="A148" s="15" t="s">
        <v>2281</v>
      </c>
      <c r="B148" s="10">
        <v>0</v>
      </c>
    </row>
    <row r="149" s="1" customFormat="1" ht="17.1" customHeight="1" spans="1:2">
      <c r="A149" s="15" t="s">
        <v>2282</v>
      </c>
      <c r="B149" s="10">
        <v>0</v>
      </c>
    </row>
    <row r="150" s="1" customFormat="1" ht="17.1" customHeight="1" spans="1:2">
      <c r="A150" s="15" t="s">
        <v>2283</v>
      </c>
      <c r="B150" s="10">
        <v>0</v>
      </c>
    </row>
    <row r="151" s="1" customFormat="1" ht="17.1" customHeight="1" spans="1:2">
      <c r="A151" s="15" t="s">
        <v>2284</v>
      </c>
      <c r="B151" s="10">
        <v>0</v>
      </c>
    </row>
    <row r="152" s="1" customFormat="1" ht="17.1" customHeight="1" spans="1:2">
      <c r="A152" s="15" t="s">
        <v>2285</v>
      </c>
      <c r="B152" s="10">
        <v>0</v>
      </c>
    </row>
    <row r="153" s="1" customFormat="1" ht="17.1" customHeight="1" spans="1:2">
      <c r="A153" s="15" t="s">
        <v>2286</v>
      </c>
      <c r="B153" s="10">
        <v>0</v>
      </c>
    </row>
    <row r="154" s="1" customFormat="1" ht="17.1" customHeight="1" spans="1:2">
      <c r="A154" s="15" t="s">
        <v>2287</v>
      </c>
      <c r="B154" s="10">
        <v>0</v>
      </c>
    </row>
    <row r="155" s="1" customFormat="1" ht="17.1" customHeight="1" spans="1:2">
      <c r="A155" s="15" t="s">
        <v>2288</v>
      </c>
      <c r="B155" s="10">
        <v>0</v>
      </c>
    </row>
    <row r="156" s="1" customFormat="1" ht="17.1" customHeight="1" spans="1:2">
      <c r="A156" s="15" t="s">
        <v>2289</v>
      </c>
      <c r="B156" s="10">
        <v>0</v>
      </c>
    </row>
    <row r="157" s="1" customFormat="1" ht="17.1" customHeight="1" spans="1:2">
      <c r="A157" s="15" t="s">
        <v>2290</v>
      </c>
      <c r="B157" s="10">
        <v>0</v>
      </c>
    </row>
    <row r="158" s="1" customFormat="1" ht="17.1" customHeight="1" spans="1:2">
      <c r="A158" s="15" t="s">
        <v>2291</v>
      </c>
      <c r="B158" s="10">
        <v>0</v>
      </c>
    </row>
    <row r="159" s="1" customFormat="1" ht="17.1" customHeight="1" spans="1:2">
      <c r="A159" s="15" t="s">
        <v>2292</v>
      </c>
      <c r="B159" s="10">
        <v>0</v>
      </c>
    </row>
    <row r="160" s="1" customFormat="1" ht="17.1" customHeight="1" spans="1:2">
      <c r="A160" s="15" t="s">
        <v>2293</v>
      </c>
      <c r="B160" s="10">
        <v>0</v>
      </c>
    </row>
    <row r="161" s="1" customFormat="1" ht="17.1" customHeight="1" spans="1:2">
      <c r="A161" s="15" t="s">
        <v>2294</v>
      </c>
      <c r="B161" s="10">
        <v>0</v>
      </c>
    </row>
    <row r="162" s="1" customFormat="1" ht="17.1" customHeight="1" spans="1:2">
      <c r="A162" s="15" t="s">
        <v>2295</v>
      </c>
      <c r="B162" s="10">
        <v>0</v>
      </c>
    </row>
    <row r="163" s="1" customFormat="1" ht="17.1" customHeight="1" spans="1:2">
      <c r="A163" s="15" t="s">
        <v>2296</v>
      </c>
      <c r="B163" s="10">
        <v>0</v>
      </c>
    </row>
    <row r="164" s="1" customFormat="1" ht="17.1" customHeight="1" spans="1:2">
      <c r="A164" s="15" t="s">
        <v>1520</v>
      </c>
      <c r="B164" s="10">
        <v>0</v>
      </c>
    </row>
    <row r="165" s="1" customFormat="1" ht="17.1" customHeight="1" spans="1:2">
      <c r="A165" s="15" t="s">
        <v>2297</v>
      </c>
      <c r="B165" s="10">
        <v>0</v>
      </c>
    </row>
    <row r="166" s="1" customFormat="1" ht="17.1" customHeight="1" spans="1:2">
      <c r="A166" s="15" t="s">
        <v>2298</v>
      </c>
      <c r="B166" s="10">
        <v>0</v>
      </c>
    </row>
    <row r="167" s="1" customFormat="1" ht="17.1" customHeight="1" spans="1:2">
      <c r="A167" s="15" t="s">
        <v>2299</v>
      </c>
      <c r="B167" s="10">
        <v>0</v>
      </c>
    </row>
    <row r="168" s="1" customFormat="1" ht="17.1" customHeight="1" spans="1:2">
      <c r="A168" s="15" t="s">
        <v>2300</v>
      </c>
      <c r="B168" s="10">
        <v>0</v>
      </c>
    </row>
    <row r="169" s="1" customFormat="1" ht="17.1" customHeight="1" spans="1:2">
      <c r="A169" s="15" t="s">
        <v>2301</v>
      </c>
      <c r="B169" s="10">
        <v>0</v>
      </c>
    </row>
    <row r="170" s="1" customFormat="1" ht="17.1" customHeight="1" spans="1:2">
      <c r="A170" s="15" t="s">
        <v>2302</v>
      </c>
      <c r="B170" s="10">
        <v>0</v>
      </c>
    </row>
    <row r="171" s="1" customFormat="1" ht="17.1" customHeight="1" spans="1:2">
      <c r="A171" s="15" t="s">
        <v>2303</v>
      </c>
      <c r="B171" s="10">
        <v>0</v>
      </c>
    </row>
    <row r="172" s="1" customFormat="1" ht="17.1" customHeight="1" spans="1:2">
      <c r="A172" s="15" t="s">
        <v>2304</v>
      </c>
      <c r="B172" s="10">
        <v>0</v>
      </c>
    </row>
    <row r="173" s="1" customFormat="1" ht="17.1" customHeight="1" spans="1:2">
      <c r="A173" s="15" t="s">
        <v>2305</v>
      </c>
      <c r="B173" s="10">
        <v>0</v>
      </c>
    </row>
    <row r="174" s="1" customFormat="1" ht="17.1" customHeight="1" spans="1:2">
      <c r="A174" s="15" t="s">
        <v>2306</v>
      </c>
      <c r="B174" s="10">
        <v>0</v>
      </c>
    </row>
    <row r="175" s="1" customFormat="1" ht="17.1" customHeight="1" spans="1:2">
      <c r="A175" s="15" t="s">
        <v>2307</v>
      </c>
      <c r="B175" s="10">
        <v>0</v>
      </c>
    </row>
    <row r="176" s="1" customFormat="1" ht="17.1" customHeight="1" spans="1:2">
      <c r="A176" s="15" t="s">
        <v>2305</v>
      </c>
      <c r="B176" s="10">
        <v>0</v>
      </c>
    </row>
    <row r="177" s="1" customFormat="1" ht="17.1" customHeight="1" spans="1:2">
      <c r="A177" s="15" t="s">
        <v>2308</v>
      </c>
      <c r="B177" s="10">
        <v>0</v>
      </c>
    </row>
    <row r="178" s="1" customFormat="1" ht="17.1" customHeight="1" spans="1:2">
      <c r="A178" s="15" t="s">
        <v>2309</v>
      </c>
      <c r="B178" s="10">
        <v>0</v>
      </c>
    </row>
    <row r="179" s="1" customFormat="1" ht="17.1" customHeight="1" spans="1:2">
      <c r="A179" s="15" t="s">
        <v>1536</v>
      </c>
      <c r="B179" s="10">
        <v>0</v>
      </c>
    </row>
    <row r="180" s="1" customFormat="1" ht="17.1" customHeight="1" spans="1:2">
      <c r="A180" s="15" t="s">
        <v>2310</v>
      </c>
      <c r="B180" s="10">
        <v>0</v>
      </c>
    </row>
    <row r="181" s="1" customFormat="1" ht="17.1" customHeight="1" spans="1:2">
      <c r="A181" s="15" t="s">
        <v>2311</v>
      </c>
      <c r="B181" s="10">
        <v>0</v>
      </c>
    </row>
    <row r="182" s="1" customFormat="1" ht="17.1" customHeight="1" spans="1:2">
      <c r="A182" s="15" t="s">
        <v>2312</v>
      </c>
      <c r="B182" s="10">
        <v>0</v>
      </c>
    </row>
    <row r="183" s="1" customFormat="1" ht="17.1" customHeight="1" spans="1:2">
      <c r="A183" s="15" t="s">
        <v>2313</v>
      </c>
      <c r="B183" s="10">
        <v>0</v>
      </c>
    </row>
    <row r="184" s="1" customFormat="1" ht="17.1" customHeight="1" spans="1:2">
      <c r="A184" s="15" t="s">
        <v>1594</v>
      </c>
      <c r="B184" s="10">
        <v>0</v>
      </c>
    </row>
    <row r="185" s="1" customFormat="1" ht="17.1" customHeight="1" spans="1:2">
      <c r="A185" s="15" t="s">
        <v>1614</v>
      </c>
      <c r="B185" s="10">
        <v>0</v>
      </c>
    </row>
    <row r="186" s="1" customFormat="1" ht="17.1" customHeight="1" spans="1:2">
      <c r="A186" s="15" t="s">
        <v>2314</v>
      </c>
      <c r="B186" s="10">
        <v>0</v>
      </c>
    </row>
    <row r="187" s="1" customFormat="1" ht="17.1" customHeight="1" spans="1:2">
      <c r="A187" s="15" t="s">
        <v>2315</v>
      </c>
      <c r="B187" s="10">
        <v>0</v>
      </c>
    </row>
    <row r="188" s="1" customFormat="1" ht="17.1" customHeight="1" spans="1:2">
      <c r="A188" s="15" t="s">
        <v>1850</v>
      </c>
      <c r="B188" s="10">
        <v>116986</v>
      </c>
    </row>
    <row r="189" s="1" customFormat="1" ht="17.1" customHeight="1" spans="1:2">
      <c r="A189" s="15" t="s">
        <v>2316</v>
      </c>
      <c r="B189" s="10">
        <v>115336</v>
      </c>
    </row>
    <row r="190" s="1" customFormat="1" ht="17.1" customHeight="1" spans="1:2">
      <c r="A190" s="15" t="s">
        <v>2317</v>
      </c>
      <c r="B190" s="10">
        <v>0</v>
      </c>
    </row>
    <row r="191" s="1" customFormat="1" ht="17.1" customHeight="1" spans="1:2">
      <c r="A191" s="15" t="s">
        <v>2318</v>
      </c>
      <c r="B191" s="10">
        <v>115336</v>
      </c>
    </row>
    <row r="192" s="1" customFormat="1" ht="17.1" customHeight="1" spans="1:2">
      <c r="A192" s="15" t="s">
        <v>2319</v>
      </c>
      <c r="B192" s="10">
        <v>0</v>
      </c>
    </row>
    <row r="193" s="1" customFormat="1" ht="17.1" customHeight="1" spans="1:2">
      <c r="A193" s="15" t="s">
        <v>2320</v>
      </c>
      <c r="B193" s="10">
        <v>44</v>
      </c>
    </row>
    <row r="194" s="1" customFormat="1" ht="17.1" customHeight="1" spans="1:2">
      <c r="A194" s="15" t="s">
        <v>2321</v>
      </c>
      <c r="B194" s="10">
        <v>0</v>
      </c>
    </row>
    <row r="195" s="1" customFormat="1" ht="17.1" customHeight="1" spans="1:2">
      <c r="A195" s="15" t="s">
        <v>2322</v>
      </c>
      <c r="B195" s="10">
        <v>0</v>
      </c>
    </row>
    <row r="196" s="1" customFormat="1" ht="17.1" customHeight="1" spans="1:2">
      <c r="A196" s="15" t="s">
        <v>2323</v>
      </c>
      <c r="B196" s="10">
        <v>41</v>
      </c>
    </row>
    <row r="197" s="1" customFormat="1" ht="17.1" customHeight="1" spans="1:2">
      <c r="A197" s="15" t="s">
        <v>2324</v>
      </c>
      <c r="B197" s="10">
        <v>0</v>
      </c>
    </row>
    <row r="198" s="1" customFormat="1" ht="17.1" customHeight="1" spans="1:2">
      <c r="A198" s="15" t="s">
        <v>2325</v>
      </c>
      <c r="B198" s="10">
        <v>0</v>
      </c>
    </row>
    <row r="199" s="1" customFormat="1" ht="17.1" customHeight="1" spans="1:2">
      <c r="A199" s="15" t="s">
        <v>2326</v>
      </c>
      <c r="B199" s="10">
        <v>0</v>
      </c>
    </row>
    <row r="200" s="1" customFormat="1" ht="17.1" customHeight="1" spans="1:2">
      <c r="A200" s="15" t="s">
        <v>2327</v>
      </c>
      <c r="B200" s="10">
        <v>3</v>
      </c>
    </row>
    <row r="201" s="1" customFormat="1" ht="17.1" customHeight="1" spans="1:2">
      <c r="A201" s="15" t="s">
        <v>2328</v>
      </c>
      <c r="B201" s="10">
        <v>0</v>
      </c>
    </row>
    <row r="202" s="1" customFormat="1" ht="17.1" customHeight="1" spans="1:2">
      <c r="A202" s="15" t="s">
        <v>2329</v>
      </c>
      <c r="B202" s="10">
        <v>0</v>
      </c>
    </row>
    <row r="203" s="1" customFormat="1" ht="17.1" customHeight="1" spans="1:2">
      <c r="A203" s="15" t="s">
        <v>2330</v>
      </c>
      <c r="B203" s="10">
        <v>1606</v>
      </c>
    </row>
    <row r="204" s="1" customFormat="1" ht="17.1" customHeight="1" spans="1:2">
      <c r="A204" s="15" t="s">
        <v>2331</v>
      </c>
      <c r="B204" s="10">
        <v>0</v>
      </c>
    </row>
    <row r="205" s="1" customFormat="1" ht="17.1" customHeight="1" spans="1:2">
      <c r="A205" s="15" t="s">
        <v>2332</v>
      </c>
      <c r="B205" s="10">
        <v>1289</v>
      </c>
    </row>
    <row r="206" s="1" customFormat="1" ht="17.1" customHeight="1" spans="1:2">
      <c r="A206" s="15" t="s">
        <v>2333</v>
      </c>
      <c r="B206" s="10">
        <v>247</v>
      </c>
    </row>
    <row r="207" s="1" customFormat="1" ht="17.1" customHeight="1" spans="1:2">
      <c r="A207" s="15" t="s">
        <v>2334</v>
      </c>
      <c r="B207" s="10">
        <v>0</v>
      </c>
    </row>
    <row r="208" s="1" customFormat="1" ht="17.1" customHeight="1" spans="1:2">
      <c r="A208" s="15" t="s">
        <v>2335</v>
      </c>
      <c r="B208" s="10">
        <v>0</v>
      </c>
    </row>
    <row r="209" s="1" customFormat="1" ht="17.1" customHeight="1" spans="1:2">
      <c r="A209" s="15" t="s">
        <v>2336</v>
      </c>
      <c r="B209" s="10">
        <v>70</v>
      </c>
    </row>
    <row r="210" s="1" customFormat="1" ht="17.1" customHeight="1" spans="1:2">
      <c r="A210" s="15" t="s">
        <v>2337</v>
      </c>
      <c r="B210" s="10">
        <v>0</v>
      </c>
    </row>
    <row r="211" s="1" customFormat="1" ht="17.1" customHeight="1" spans="1:2">
      <c r="A211" s="15" t="s">
        <v>2338</v>
      </c>
      <c r="B211" s="10">
        <v>0</v>
      </c>
    </row>
    <row r="212" s="1" customFormat="1" ht="17.1" customHeight="1" spans="1:2">
      <c r="A212" s="15" t="s">
        <v>2339</v>
      </c>
      <c r="B212" s="10">
        <v>0</v>
      </c>
    </row>
    <row r="213" s="1" customFormat="1" ht="17.1" customHeight="1" spans="1:2">
      <c r="A213" s="15" t="s">
        <v>2340</v>
      </c>
      <c r="B213" s="10">
        <v>0</v>
      </c>
    </row>
    <row r="214" s="1" customFormat="1" ht="17.1" customHeight="1" spans="1:2">
      <c r="A214" s="15" t="s">
        <v>2341</v>
      </c>
      <c r="B214" s="10">
        <v>0</v>
      </c>
    </row>
    <row r="215" s="1" customFormat="1" ht="17.1" customHeight="1" spans="1:2">
      <c r="A215" s="15" t="s">
        <v>1764</v>
      </c>
      <c r="B215" s="10">
        <v>12781</v>
      </c>
    </row>
    <row r="216" s="1" customFormat="1" ht="17.1" customHeight="1" spans="1:2">
      <c r="A216" s="15" t="s">
        <v>2342</v>
      </c>
      <c r="B216" s="10">
        <v>12781</v>
      </c>
    </row>
    <row r="217" s="1" customFormat="1" ht="17.1" customHeight="1" spans="1:2">
      <c r="A217" s="15" t="s">
        <v>2343</v>
      </c>
      <c r="B217" s="10">
        <v>0</v>
      </c>
    </row>
    <row r="218" s="1" customFormat="1" ht="17.1" customHeight="1" spans="1:2">
      <c r="A218" s="15" t="s">
        <v>2344</v>
      </c>
      <c r="B218" s="10">
        <v>0</v>
      </c>
    </row>
    <row r="219" s="1" customFormat="1" ht="17.1" customHeight="1" spans="1:2">
      <c r="A219" s="15" t="s">
        <v>2345</v>
      </c>
      <c r="B219" s="10">
        <v>1450</v>
      </c>
    </row>
    <row r="220" s="1" customFormat="1" ht="17.1" customHeight="1" spans="1:2">
      <c r="A220" s="15" t="s">
        <v>2346</v>
      </c>
      <c r="B220" s="10">
        <v>0</v>
      </c>
    </row>
    <row r="221" s="1" customFormat="1" ht="17.1" customHeight="1" spans="1:2">
      <c r="A221" s="15" t="s">
        <v>2347</v>
      </c>
      <c r="B221" s="10">
        <v>0</v>
      </c>
    </row>
    <row r="222" s="1" customFormat="1" ht="17.1" customHeight="1" spans="1:2">
      <c r="A222" s="15" t="s">
        <v>2348</v>
      </c>
      <c r="B222" s="10">
        <v>0</v>
      </c>
    </row>
    <row r="223" s="1" customFormat="1" ht="17.1" customHeight="1" spans="1:2">
      <c r="A223" s="15" t="s">
        <v>2349</v>
      </c>
      <c r="B223" s="10">
        <v>0</v>
      </c>
    </row>
    <row r="224" s="1" customFormat="1" ht="17.1" customHeight="1" spans="1:2">
      <c r="A224" s="15" t="s">
        <v>2350</v>
      </c>
      <c r="B224" s="10">
        <v>0</v>
      </c>
    </row>
    <row r="225" s="1" customFormat="1" ht="17.1" customHeight="1" spans="1:2">
      <c r="A225" s="15" t="s">
        <v>2351</v>
      </c>
      <c r="B225" s="10">
        <v>0</v>
      </c>
    </row>
    <row r="226" s="1" customFormat="1" ht="17.1" customHeight="1" spans="1:2">
      <c r="A226" s="15" t="s">
        <v>2352</v>
      </c>
      <c r="B226" s="10">
        <v>0</v>
      </c>
    </row>
    <row r="227" s="1" customFormat="1" ht="17.1" customHeight="1" spans="1:2">
      <c r="A227" s="15" t="s">
        <v>2353</v>
      </c>
      <c r="B227" s="10">
        <v>633</v>
      </c>
    </row>
    <row r="228" s="1" customFormat="1" ht="17.1" customHeight="1" spans="1:2">
      <c r="A228" s="15" t="s">
        <v>2354</v>
      </c>
      <c r="B228" s="10">
        <v>0</v>
      </c>
    </row>
    <row r="229" s="1" customFormat="1" ht="17.1" customHeight="1" spans="1:2">
      <c r="A229" s="15" t="s">
        <v>2355</v>
      </c>
      <c r="B229" s="10">
        <v>551</v>
      </c>
    </row>
    <row r="230" s="1" customFormat="1" ht="17.1" customHeight="1" spans="1:2">
      <c r="A230" s="15" t="s">
        <v>2356</v>
      </c>
      <c r="B230" s="10">
        <v>10147</v>
      </c>
    </row>
    <row r="231" s="1" customFormat="1" ht="17.1" customHeight="1" spans="1:2">
      <c r="A231" s="15" t="s">
        <v>2357</v>
      </c>
      <c r="B231" s="10">
        <v>0</v>
      </c>
    </row>
    <row r="232" s="1" customFormat="1" ht="17.1" customHeight="1" spans="1:2">
      <c r="A232" s="15" t="s">
        <v>1776</v>
      </c>
      <c r="B232" s="10">
        <v>0</v>
      </c>
    </row>
    <row r="233" s="1" customFormat="1" ht="17.1" customHeight="1" spans="1:2">
      <c r="A233" s="15" t="s">
        <v>2358</v>
      </c>
      <c r="B233" s="10">
        <v>0</v>
      </c>
    </row>
    <row r="234" s="1" customFormat="1" ht="17.1" customHeight="1" spans="1:2">
      <c r="A234" s="15" t="s">
        <v>2359</v>
      </c>
      <c r="B234" s="10">
        <v>0</v>
      </c>
    </row>
    <row r="235" s="1" customFormat="1" ht="17.1" customHeight="1" spans="1:2">
      <c r="A235" s="15" t="s">
        <v>2360</v>
      </c>
      <c r="B235" s="10">
        <v>0</v>
      </c>
    </row>
    <row r="236" s="1" customFormat="1" ht="17.1" customHeight="1" spans="1:2">
      <c r="A236" s="15" t="s">
        <v>2361</v>
      </c>
      <c r="B236" s="10">
        <v>0</v>
      </c>
    </row>
    <row r="237" s="1" customFormat="1" ht="17.1" customHeight="1" spans="1:2">
      <c r="A237" s="15" t="s">
        <v>2362</v>
      </c>
      <c r="B237" s="10">
        <v>0</v>
      </c>
    </row>
    <row r="238" s="1" customFormat="1" ht="17.1" customHeight="1" spans="1:2">
      <c r="A238" s="15" t="s">
        <v>2363</v>
      </c>
      <c r="B238" s="10">
        <v>0</v>
      </c>
    </row>
    <row r="239" s="1" customFormat="1" ht="17.1" customHeight="1" spans="1:2">
      <c r="A239" s="15" t="s">
        <v>2364</v>
      </c>
      <c r="B239" s="10">
        <v>0</v>
      </c>
    </row>
    <row r="240" s="1" customFormat="1" ht="17.1" customHeight="1" spans="1:2">
      <c r="A240" s="15" t="s">
        <v>2365</v>
      </c>
      <c r="B240" s="10">
        <v>0</v>
      </c>
    </row>
    <row r="241" s="1" customFormat="1" ht="17.1" customHeight="1" spans="1:2">
      <c r="A241" s="15" t="s">
        <v>2366</v>
      </c>
      <c r="B241" s="10">
        <v>0</v>
      </c>
    </row>
    <row r="242" s="1" customFormat="1" ht="17.1" customHeight="1" spans="1:2">
      <c r="A242" s="15" t="s">
        <v>2367</v>
      </c>
      <c r="B242" s="10">
        <v>0</v>
      </c>
    </row>
    <row r="243" s="1" customFormat="1" ht="17.1" customHeight="1" spans="1:2">
      <c r="A243" s="15" t="s">
        <v>2368</v>
      </c>
      <c r="B243" s="10">
        <v>0</v>
      </c>
    </row>
    <row r="244" s="1" customFormat="1" ht="17.1" customHeight="1" spans="1:2">
      <c r="A244" s="15" t="s">
        <v>2369</v>
      </c>
      <c r="B244" s="10">
        <v>0</v>
      </c>
    </row>
    <row r="245" s="1" customFormat="1" ht="17.1" customHeight="1" spans="1:2">
      <c r="A245" s="15" t="s">
        <v>2370</v>
      </c>
      <c r="B245" s="10">
        <v>0</v>
      </c>
    </row>
    <row r="246" s="1" customFormat="1" ht="17.1" customHeight="1" spans="1:2">
      <c r="A246" s="15" t="s">
        <v>2371</v>
      </c>
      <c r="B246" s="10">
        <v>0</v>
      </c>
    </row>
    <row r="247" s="1" customFormat="1" ht="17.1" customHeight="1" spans="1:2">
      <c r="A247" s="15" t="s">
        <v>2372</v>
      </c>
      <c r="B247" s="10">
        <v>0</v>
      </c>
    </row>
    <row r="248" s="1" customFormat="1" ht="17.1" customHeight="1" spans="1:2">
      <c r="A248" s="15" t="s">
        <v>2373</v>
      </c>
      <c r="B248" s="10">
        <v>0</v>
      </c>
    </row>
    <row r="249" s="1" customFormat="1" ht="17.1" customHeight="1" spans="1:2">
      <c r="A249" s="15" t="s">
        <v>2086</v>
      </c>
      <c r="B249" s="10">
        <v>0</v>
      </c>
    </row>
    <row r="250" s="1" customFormat="1" ht="17.1" customHeight="1" spans="1:2">
      <c r="A250" s="15" t="s">
        <v>1813</v>
      </c>
      <c r="B250" s="10">
        <v>0</v>
      </c>
    </row>
    <row r="251" s="1" customFormat="1" ht="17.1" customHeight="1" spans="1:2">
      <c r="A251" s="15" t="s">
        <v>2374</v>
      </c>
      <c r="B251" s="10">
        <v>0</v>
      </c>
    </row>
    <row r="252" s="1" customFormat="1" ht="17.1" customHeight="1" spans="1:2">
      <c r="A252" s="15" t="s">
        <v>2375</v>
      </c>
      <c r="B252" s="10">
        <v>0</v>
      </c>
    </row>
    <row r="253" s="1" customFormat="1" ht="17.1" customHeight="1" spans="1:2">
      <c r="A253" s="15" t="s">
        <v>2376</v>
      </c>
      <c r="B253" s="10">
        <v>0</v>
      </c>
    </row>
    <row r="254" s="1" customFormat="1" ht="17.1" customHeight="1" spans="1:2">
      <c r="A254" s="15" t="s">
        <v>2377</v>
      </c>
      <c r="B254" s="10">
        <v>0</v>
      </c>
    </row>
    <row r="255" s="1" customFormat="1" ht="17.1" customHeight="1" spans="1:2">
      <c r="A255" s="15" t="s">
        <v>2378</v>
      </c>
      <c r="B255" s="10">
        <v>0</v>
      </c>
    </row>
    <row r="256" s="1" customFormat="1" ht="17.1" customHeight="1" spans="1:2">
      <c r="A256" s="15" t="s">
        <v>2379</v>
      </c>
      <c r="B256" s="10">
        <v>0</v>
      </c>
    </row>
    <row r="257" s="1" customFormat="1" ht="17.1" customHeight="1" spans="1:2">
      <c r="A257" s="15" t="s">
        <v>2380</v>
      </c>
      <c r="B257" s="10">
        <v>0</v>
      </c>
    </row>
    <row r="258" s="1" customFormat="1" ht="17.1" customHeight="1" spans="1:2">
      <c r="A258" s="15" t="s">
        <v>2381</v>
      </c>
      <c r="B258" s="10">
        <v>0</v>
      </c>
    </row>
    <row r="259" s="1" customFormat="1" ht="17.1" customHeight="1" spans="1:2">
      <c r="A259" s="15" t="s">
        <v>2382</v>
      </c>
      <c r="B259" s="10">
        <v>0</v>
      </c>
    </row>
    <row r="260" s="1" customFormat="1" ht="17.1" customHeight="1" spans="1:2">
      <c r="A260" s="15" t="s">
        <v>2383</v>
      </c>
      <c r="B260" s="10">
        <v>0</v>
      </c>
    </row>
    <row r="261" s="1" customFormat="1" ht="17.1" customHeight="1" spans="1:2">
      <c r="A261" s="15" t="s">
        <v>2384</v>
      </c>
      <c r="B261" s="10">
        <v>0</v>
      </c>
    </row>
    <row r="262" s="1" customFormat="1" ht="17.1" customHeight="1" spans="1:2">
      <c r="A262" s="15" t="s">
        <v>2385</v>
      </c>
      <c r="B262" s="10">
        <v>0</v>
      </c>
    </row>
    <row r="263" s="1" customFormat="1" ht="17.1" customHeight="1" spans="1:2">
      <c r="A263" s="15" t="s">
        <v>2386</v>
      </c>
      <c r="B263" s="10">
        <v>0</v>
      </c>
    </row>
    <row r="264" s="1" customFormat="1" ht="17.1" customHeight="1" spans="1:2">
      <c r="A264" s="15" t="s">
        <v>1573</v>
      </c>
      <c r="B264" s="10">
        <v>0</v>
      </c>
    </row>
    <row r="265" s="1" customFormat="1" ht="17.1" customHeight="1" spans="1:2">
      <c r="A265" s="15" t="s">
        <v>1618</v>
      </c>
      <c r="B265" s="10">
        <v>0</v>
      </c>
    </row>
    <row r="266" s="1" customFormat="1" ht="17.1" customHeight="1" spans="1:2">
      <c r="A266" s="15" t="s">
        <v>2387</v>
      </c>
      <c r="B266" s="10">
        <v>0</v>
      </c>
    </row>
    <row r="267" s="1" customFormat="1" ht="17.1" customHeight="1" spans="1:2">
      <c r="A267" s="15" t="s">
        <v>2388</v>
      </c>
      <c r="B267" s="10">
        <v>0</v>
      </c>
    </row>
    <row r="268" s="1" customFormat="1" ht="17.1" customHeight="1" spans="1:2">
      <c r="A268" s="15" t="s">
        <v>2389</v>
      </c>
      <c r="B268" s="10">
        <v>0</v>
      </c>
    </row>
    <row r="269" s="1" customFormat="1" ht="17.1" customHeight="1" spans="1:2">
      <c r="A269" s="15" t="s">
        <v>2390</v>
      </c>
      <c r="B269" s="10">
        <v>0</v>
      </c>
    </row>
    <row r="270" s="1" customFormat="1" ht="18.75" customHeight="1"/>
  </sheetData>
  <mergeCells count="3">
    <mergeCell ref="A1:B1"/>
    <mergeCell ref="A2:B2"/>
    <mergeCell ref="A3:B3"/>
  </mergeCells>
  <printOptions horizontalCentered="1" verticalCentered="1" gridLines="1"/>
  <pageMargins left="0.62992125984252" right="0.984251968503937" top="0.47244094488189" bottom="0.511811023622047" header="0" footer="0"/>
  <pageSetup paperSize="9" scale="90" orientation="portrait" blackAndWhite="1" verticalDpi="18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9"/>
  <sheetViews>
    <sheetView showZeros="0" workbookViewId="0">
      <selection activeCell="B19" sqref="B19"/>
    </sheetView>
  </sheetViews>
  <sheetFormatPr defaultColWidth="9.125" defaultRowHeight="14.25" outlineLevelCol="2"/>
  <cols>
    <col min="2" max="2" width="54.75" style="1" customWidth="1"/>
    <col min="3" max="3" width="23.375" style="1" customWidth="1"/>
    <col min="249" max="249" width="54.75" customWidth="1"/>
    <col min="250" max="250" width="23.375" customWidth="1"/>
    <col min="505" max="505" width="54.75" customWidth="1"/>
    <col min="506" max="506" width="23.375" customWidth="1"/>
    <col min="761" max="761" width="54.75" customWidth="1"/>
    <col min="762" max="762" width="23.375" customWidth="1"/>
    <col min="1017" max="1017" width="54.75" customWidth="1"/>
    <col min="1018" max="1018" width="23.375" customWidth="1"/>
    <col min="1273" max="1273" width="54.75" customWidth="1"/>
    <col min="1274" max="1274" width="23.375" customWidth="1"/>
    <col min="1529" max="1529" width="54.75" customWidth="1"/>
    <col min="1530" max="1530" width="23.375" customWidth="1"/>
    <col min="1785" max="1785" width="54.75" customWidth="1"/>
    <col min="1786" max="1786" width="23.375" customWidth="1"/>
    <col min="2041" max="2041" width="54.75" customWidth="1"/>
    <col min="2042" max="2042" width="23.375" customWidth="1"/>
    <col min="2297" max="2297" width="54.75" customWidth="1"/>
    <col min="2298" max="2298" width="23.375" customWidth="1"/>
    <col min="2553" max="2553" width="54.75" customWidth="1"/>
    <col min="2554" max="2554" width="23.375" customWidth="1"/>
    <col min="2809" max="2809" width="54.75" customWidth="1"/>
    <col min="2810" max="2810" width="23.375" customWidth="1"/>
    <col min="3065" max="3065" width="54.75" customWidth="1"/>
    <col min="3066" max="3066" width="23.375" customWidth="1"/>
    <col min="3321" max="3321" width="54.75" customWidth="1"/>
    <col min="3322" max="3322" width="23.375" customWidth="1"/>
    <col min="3577" max="3577" width="54.75" customWidth="1"/>
    <col min="3578" max="3578" width="23.375" customWidth="1"/>
    <col min="3833" max="3833" width="54.75" customWidth="1"/>
    <col min="3834" max="3834" width="23.375" customWidth="1"/>
    <col min="4089" max="4089" width="54.75" customWidth="1"/>
    <col min="4090" max="4090" width="23.375" customWidth="1"/>
    <col min="4345" max="4345" width="54.75" customWidth="1"/>
    <col min="4346" max="4346" width="23.375" customWidth="1"/>
    <col min="4601" max="4601" width="54.75" customWidth="1"/>
    <col min="4602" max="4602" width="23.375" customWidth="1"/>
    <col min="4857" max="4857" width="54.75" customWidth="1"/>
    <col min="4858" max="4858" width="23.375" customWidth="1"/>
    <col min="5113" max="5113" width="54.75" customWidth="1"/>
    <col min="5114" max="5114" width="23.375" customWidth="1"/>
    <col min="5369" max="5369" width="54.75" customWidth="1"/>
    <col min="5370" max="5370" width="23.375" customWidth="1"/>
    <col min="5625" max="5625" width="54.75" customWidth="1"/>
    <col min="5626" max="5626" width="23.375" customWidth="1"/>
    <col min="5881" max="5881" width="54.75" customWidth="1"/>
    <col min="5882" max="5882" width="23.375" customWidth="1"/>
    <col min="6137" max="6137" width="54.75" customWidth="1"/>
    <col min="6138" max="6138" width="23.375" customWidth="1"/>
    <col min="6393" max="6393" width="54.75" customWidth="1"/>
    <col min="6394" max="6394" width="23.375" customWidth="1"/>
    <col min="6649" max="6649" width="54.75" customWidth="1"/>
    <col min="6650" max="6650" width="23.375" customWidth="1"/>
    <col min="6905" max="6905" width="54.75" customWidth="1"/>
    <col min="6906" max="6906" width="23.375" customWidth="1"/>
    <col min="7161" max="7161" width="54.75" customWidth="1"/>
    <col min="7162" max="7162" width="23.375" customWidth="1"/>
    <col min="7417" max="7417" width="54.75" customWidth="1"/>
    <col min="7418" max="7418" width="23.375" customWidth="1"/>
    <col min="7673" max="7673" width="54.75" customWidth="1"/>
    <col min="7674" max="7674" width="23.375" customWidth="1"/>
    <col min="7929" max="7929" width="54.75" customWidth="1"/>
    <col min="7930" max="7930" width="23.375" customWidth="1"/>
    <col min="8185" max="8185" width="54.75" customWidth="1"/>
    <col min="8186" max="8186" width="23.375" customWidth="1"/>
    <col min="8441" max="8441" width="54.75" customWidth="1"/>
    <col min="8442" max="8442" width="23.375" customWidth="1"/>
    <col min="8697" max="8697" width="54.75" customWidth="1"/>
    <col min="8698" max="8698" width="23.375" customWidth="1"/>
    <col min="8953" max="8953" width="54.75" customWidth="1"/>
    <col min="8954" max="8954" width="23.375" customWidth="1"/>
    <col min="9209" max="9209" width="54.75" customWidth="1"/>
    <col min="9210" max="9210" width="23.375" customWidth="1"/>
    <col min="9465" max="9465" width="54.75" customWidth="1"/>
    <col min="9466" max="9466" width="23.375" customWidth="1"/>
    <col min="9721" max="9721" width="54.75" customWidth="1"/>
    <col min="9722" max="9722" width="23.375" customWidth="1"/>
    <col min="9977" max="9977" width="54.75" customWidth="1"/>
    <col min="9978" max="9978" width="23.375" customWidth="1"/>
    <col min="10233" max="10233" width="54.75" customWidth="1"/>
    <col min="10234" max="10234" width="23.375" customWidth="1"/>
    <col min="10489" max="10489" width="54.75" customWidth="1"/>
    <col min="10490" max="10490" width="23.375" customWidth="1"/>
    <col min="10745" max="10745" width="54.75" customWidth="1"/>
    <col min="10746" max="10746" width="23.375" customWidth="1"/>
    <col min="11001" max="11001" width="54.75" customWidth="1"/>
    <col min="11002" max="11002" width="23.375" customWidth="1"/>
    <col min="11257" max="11257" width="54.75" customWidth="1"/>
    <col min="11258" max="11258" width="23.375" customWidth="1"/>
    <col min="11513" max="11513" width="54.75" customWidth="1"/>
    <col min="11514" max="11514" width="23.375" customWidth="1"/>
    <col min="11769" max="11769" width="54.75" customWidth="1"/>
    <col min="11770" max="11770" width="23.375" customWidth="1"/>
    <col min="12025" max="12025" width="54.75" customWidth="1"/>
    <col min="12026" max="12026" width="23.375" customWidth="1"/>
    <col min="12281" max="12281" width="54.75" customWidth="1"/>
    <col min="12282" max="12282" width="23.375" customWidth="1"/>
    <col min="12537" max="12537" width="54.75" customWidth="1"/>
    <col min="12538" max="12538" width="23.375" customWidth="1"/>
    <col min="12793" max="12793" width="54.75" customWidth="1"/>
    <col min="12794" max="12794" width="23.375" customWidth="1"/>
    <col min="13049" max="13049" width="54.75" customWidth="1"/>
    <col min="13050" max="13050" width="23.375" customWidth="1"/>
    <col min="13305" max="13305" width="54.75" customWidth="1"/>
    <col min="13306" max="13306" width="23.375" customWidth="1"/>
    <col min="13561" max="13561" width="54.75" customWidth="1"/>
    <col min="13562" max="13562" width="23.375" customWidth="1"/>
    <col min="13817" max="13817" width="54.75" customWidth="1"/>
    <col min="13818" max="13818" width="23.375" customWidth="1"/>
    <col min="14073" max="14073" width="54.75" customWidth="1"/>
    <col min="14074" max="14074" width="23.375" customWidth="1"/>
    <col min="14329" max="14329" width="54.75" customWidth="1"/>
    <col min="14330" max="14330" width="23.375" customWidth="1"/>
    <col min="14585" max="14585" width="54.75" customWidth="1"/>
    <col min="14586" max="14586" width="23.375" customWidth="1"/>
    <col min="14841" max="14841" width="54.75" customWidth="1"/>
    <col min="14842" max="14842" width="23.375" customWidth="1"/>
    <col min="15097" max="15097" width="54.75" customWidth="1"/>
    <col min="15098" max="15098" width="23.375" customWidth="1"/>
    <col min="15353" max="15353" width="54.75" customWidth="1"/>
    <col min="15354" max="15354" width="23.375" customWidth="1"/>
    <col min="15609" max="15609" width="54.75" customWidth="1"/>
    <col min="15610" max="15610" width="23.375" customWidth="1"/>
    <col min="15865" max="15865" width="54.75" customWidth="1"/>
    <col min="15866" max="15866" width="23.375" customWidth="1"/>
    <col min="16121" max="16121" width="54.75" customWidth="1"/>
    <col min="16122" max="16122" width="23.375" customWidth="1"/>
  </cols>
  <sheetData>
    <row r="1" s="1" customFormat="1" ht="48.75" customHeight="1" spans="1:3">
      <c r="A1" s="2" t="s">
        <v>2391</v>
      </c>
      <c r="B1" s="2"/>
      <c r="C1" s="2"/>
    </row>
    <row r="2" s="1" customFormat="1" ht="15.6" customHeight="1" spans="2:3">
      <c r="B2" s="3" t="s">
        <v>2392</v>
      </c>
      <c r="C2" s="3"/>
    </row>
    <row r="3" s="1" customFormat="1" ht="15.6" customHeight="1" spans="2:3">
      <c r="B3" s="3" t="s">
        <v>2</v>
      </c>
      <c r="C3" s="3"/>
    </row>
    <row r="4" s="1" customFormat="1" ht="17.1" customHeight="1" spans="1:3">
      <c r="A4" s="9" t="s">
        <v>1782</v>
      </c>
      <c r="B4" s="7" t="s">
        <v>3</v>
      </c>
      <c r="C4" s="7" t="s">
        <v>4</v>
      </c>
    </row>
    <row r="5" s="1" customFormat="1" ht="17.1" customHeight="1" spans="1:3">
      <c r="A5" s="9"/>
      <c r="B5" s="14" t="s">
        <v>2162</v>
      </c>
      <c r="C5" s="10">
        <v>152418</v>
      </c>
    </row>
    <row r="6" s="1" customFormat="1" ht="17.1" customHeight="1" spans="1:3">
      <c r="A6" s="9">
        <v>206</v>
      </c>
      <c r="B6" s="9" t="s">
        <v>1046</v>
      </c>
      <c r="C6" s="10">
        <v>0</v>
      </c>
    </row>
    <row r="7" s="1" customFormat="1" ht="17.1" customHeight="1" spans="1:3">
      <c r="A7" s="9">
        <v>20610</v>
      </c>
      <c r="B7" s="9" t="s">
        <v>2163</v>
      </c>
      <c r="C7" s="10">
        <v>0</v>
      </c>
    </row>
    <row r="8" s="1" customFormat="1" ht="17.1" customHeight="1" spans="1:3">
      <c r="A8" s="9">
        <v>2061001</v>
      </c>
      <c r="B8" s="9" t="s">
        <v>2164</v>
      </c>
      <c r="C8" s="10">
        <v>0</v>
      </c>
    </row>
    <row r="9" s="1" customFormat="1" ht="17.1" customHeight="1" spans="1:3">
      <c r="A9" s="9">
        <v>2061002</v>
      </c>
      <c r="B9" s="9" t="s">
        <v>2165</v>
      </c>
      <c r="C9" s="10">
        <v>0</v>
      </c>
    </row>
    <row r="10" s="1" customFormat="1" ht="17.1" customHeight="1" spans="1:3">
      <c r="A10" s="9">
        <v>2061003</v>
      </c>
      <c r="B10" s="9" t="s">
        <v>2166</v>
      </c>
      <c r="C10" s="10">
        <v>0</v>
      </c>
    </row>
    <row r="11" s="1" customFormat="1" ht="17.1" customHeight="1" spans="1:3">
      <c r="A11" s="9">
        <v>2061004</v>
      </c>
      <c r="B11" s="9" t="s">
        <v>2167</v>
      </c>
      <c r="C11" s="10">
        <v>0</v>
      </c>
    </row>
    <row r="12" s="1" customFormat="1" ht="17.1" customHeight="1" spans="1:3">
      <c r="A12" s="9">
        <v>2061005</v>
      </c>
      <c r="B12" s="9" t="s">
        <v>2168</v>
      </c>
      <c r="C12" s="10">
        <v>0</v>
      </c>
    </row>
    <row r="13" s="1" customFormat="1" ht="17.1" customHeight="1" spans="1:3">
      <c r="A13" s="9">
        <v>2061099</v>
      </c>
      <c r="B13" s="15" t="s">
        <v>2169</v>
      </c>
      <c r="C13" s="10">
        <v>0</v>
      </c>
    </row>
    <row r="14" s="1" customFormat="1" ht="17.1" customHeight="1" spans="1:3">
      <c r="A14" s="9">
        <v>207</v>
      </c>
      <c r="B14" s="38" t="s">
        <v>1095</v>
      </c>
      <c r="C14" s="21">
        <v>52</v>
      </c>
    </row>
    <row r="15" s="1" customFormat="1" ht="17.1" customHeight="1" spans="1:3">
      <c r="A15" s="9">
        <v>20707</v>
      </c>
      <c r="B15" s="15" t="s">
        <v>2170</v>
      </c>
      <c r="C15" s="10">
        <v>52</v>
      </c>
    </row>
    <row r="16" s="1" customFormat="1" ht="17.1" customHeight="1" spans="1:3">
      <c r="A16" s="9">
        <v>2070701</v>
      </c>
      <c r="B16" s="15" t="s">
        <v>2171</v>
      </c>
      <c r="C16" s="10">
        <v>0</v>
      </c>
    </row>
    <row r="17" s="1" customFormat="1" ht="17.1" customHeight="1" spans="1:3">
      <c r="A17" s="9">
        <v>2070702</v>
      </c>
      <c r="B17" s="15" t="s">
        <v>2172</v>
      </c>
      <c r="C17" s="10">
        <v>0</v>
      </c>
    </row>
    <row r="18" s="1" customFormat="1" ht="17.1" customHeight="1" spans="1:3">
      <c r="A18" s="9">
        <v>2070703</v>
      </c>
      <c r="B18" s="15" t="s">
        <v>2173</v>
      </c>
      <c r="C18" s="10">
        <v>0</v>
      </c>
    </row>
    <row r="19" s="1" customFormat="1" ht="17.1" customHeight="1" spans="1:3">
      <c r="A19" s="9">
        <v>2070704</v>
      </c>
      <c r="B19" s="15" t="s">
        <v>2174</v>
      </c>
      <c r="C19" s="10">
        <v>0</v>
      </c>
    </row>
    <row r="20" s="1" customFormat="1" ht="17.1" customHeight="1" spans="1:3">
      <c r="A20" s="9">
        <v>2070799</v>
      </c>
      <c r="B20" s="15" t="s">
        <v>2175</v>
      </c>
      <c r="C20" s="10">
        <v>52</v>
      </c>
    </row>
    <row r="21" s="1" customFormat="1" ht="17.1" customHeight="1" spans="1:3">
      <c r="A21" s="9">
        <v>20709</v>
      </c>
      <c r="B21" s="15" t="s">
        <v>2176</v>
      </c>
      <c r="C21" s="10">
        <v>0</v>
      </c>
    </row>
    <row r="22" s="1" customFormat="1" ht="17.1" customHeight="1" spans="1:3">
      <c r="A22" s="9">
        <v>2070901</v>
      </c>
      <c r="B22" s="15" t="s">
        <v>2177</v>
      </c>
      <c r="C22" s="10">
        <v>0</v>
      </c>
    </row>
    <row r="23" s="1" customFormat="1" ht="17.1" customHeight="1" spans="1:3">
      <c r="A23" s="9">
        <v>2070902</v>
      </c>
      <c r="B23" s="15" t="s">
        <v>2178</v>
      </c>
      <c r="C23" s="10">
        <v>0</v>
      </c>
    </row>
    <row r="24" s="1" customFormat="1" ht="17.1" customHeight="1" spans="1:3">
      <c r="A24" s="9">
        <v>2070903</v>
      </c>
      <c r="B24" s="15" t="s">
        <v>2179</v>
      </c>
      <c r="C24" s="10">
        <v>0</v>
      </c>
    </row>
    <row r="25" s="1" customFormat="1" ht="17.1" customHeight="1" spans="1:3">
      <c r="A25" s="9">
        <v>2070904</v>
      </c>
      <c r="B25" s="15" t="s">
        <v>2180</v>
      </c>
      <c r="C25" s="10">
        <v>0</v>
      </c>
    </row>
    <row r="26" s="1" customFormat="1" ht="17.1" customHeight="1" spans="1:3">
      <c r="A26" s="9">
        <v>2070999</v>
      </c>
      <c r="B26" s="15" t="s">
        <v>2181</v>
      </c>
      <c r="C26" s="10">
        <v>0</v>
      </c>
    </row>
    <row r="27" s="1" customFormat="1" ht="17.1" customHeight="1" spans="1:3">
      <c r="A27" s="9">
        <v>20710</v>
      </c>
      <c r="B27" s="15" t="s">
        <v>2182</v>
      </c>
      <c r="C27" s="10">
        <v>0</v>
      </c>
    </row>
    <row r="28" s="1" customFormat="1" ht="17.1" customHeight="1" spans="1:3">
      <c r="A28" s="9">
        <v>2071001</v>
      </c>
      <c r="B28" s="15" t="s">
        <v>2183</v>
      </c>
      <c r="C28" s="10">
        <v>0</v>
      </c>
    </row>
    <row r="29" s="1" customFormat="1" ht="17.1" customHeight="1" spans="1:3">
      <c r="A29" s="9">
        <v>2071099</v>
      </c>
      <c r="B29" s="15" t="s">
        <v>2184</v>
      </c>
      <c r="C29" s="10">
        <v>0</v>
      </c>
    </row>
    <row r="30" s="1" customFormat="1" ht="17.1" customHeight="1" spans="1:3">
      <c r="A30" s="9">
        <v>208</v>
      </c>
      <c r="B30" s="15" t="s">
        <v>1137</v>
      </c>
      <c r="C30" s="10">
        <v>5162</v>
      </c>
    </row>
    <row r="31" s="1" customFormat="1" ht="17.1" customHeight="1" spans="1:3">
      <c r="A31" s="9">
        <v>20822</v>
      </c>
      <c r="B31" s="15" t="s">
        <v>2185</v>
      </c>
      <c r="C31" s="10">
        <v>5147</v>
      </c>
    </row>
    <row r="32" s="1" customFormat="1" ht="17.1" customHeight="1" spans="1:3">
      <c r="A32" s="9">
        <v>2082201</v>
      </c>
      <c r="B32" s="15" t="s">
        <v>2186</v>
      </c>
      <c r="C32" s="10">
        <v>2124</v>
      </c>
    </row>
    <row r="33" s="1" customFormat="1" ht="17.1" customHeight="1" spans="1:3">
      <c r="A33" s="9">
        <v>2082202</v>
      </c>
      <c r="B33" s="15" t="s">
        <v>2187</v>
      </c>
      <c r="C33" s="10">
        <v>3023</v>
      </c>
    </row>
    <row r="34" s="1" customFormat="1" ht="17.1" customHeight="1" spans="1:3">
      <c r="A34" s="9">
        <v>2082299</v>
      </c>
      <c r="B34" s="15" t="s">
        <v>2188</v>
      </c>
      <c r="C34" s="10">
        <v>0</v>
      </c>
    </row>
    <row r="35" s="1" customFormat="1" ht="17.1" customHeight="1" spans="1:3">
      <c r="A35" s="9">
        <v>20823</v>
      </c>
      <c r="B35" s="15" t="s">
        <v>2189</v>
      </c>
      <c r="C35" s="10">
        <v>15</v>
      </c>
    </row>
    <row r="36" s="1" customFormat="1" ht="17.1" customHeight="1" spans="1:3">
      <c r="A36" s="9">
        <v>2082301</v>
      </c>
      <c r="B36" s="15" t="s">
        <v>2186</v>
      </c>
      <c r="C36" s="10">
        <v>0</v>
      </c>
    </row>
    <row r="37" s="1" customFormat="1" ht="17.1" customHeight="1" spans="1:3">
      <c r="A37" s="9">
        <v>2082302</v>
      </c>
      <c r="B37" s="15" t="s">
        <v>2187</v>
      </c>
      <c r="C37" s="10">
        <v>15</v>
      </c>
    </row>
    <row r="38" s="1" customFormat="1" ht="17.1" customHeight="1" spans="1:3">
      <c r="A38" s="9">
        <v>2082399</v>
      </c>
      <c r="B38" s="15" t="s">
        <v>2190</v>
      </c>
      <c r="C38" s="10">
        <v>0</v>
      </c>
    </row>
    <row r="39" s="1" customFormat="1" ht="17.1" customHeight="1" spans="1:3">
      <c r="A39" s="9">
        <v>20829</v>
      </c>
      <c r="B39" s="15" t="s">
        <v>2191</v>
      </c>
      <c r="C39" s="10">
        <v>0</v>
      </c>
    </row>
    <row r="40" s="1" customFormat="1" ht="17.1" customHeight="1" spans="1:3">
      <c r="A40" s="9">
        <v>2082901</v>
      </c>
      <c r="B40" s="15" t="s">
        <v>2187</v>
      </c>
      <c r="C40" s="10">
        <v>0</v>
      </c>
    </row>
    <row r="41" s="1" customFormat="1" ht="17.1" customHeight="1" spans="1:3">
      <c r="A41" s="9">
        <v>2082999</v>
      </c>
      <c r="B41" s="15" t="s">
        <v>2192</v>
      </c>
      <c r="C41" s="10">
        <v>0</v>
      </c>
    </row>
    <row r="42" s="1" customFormat="1" ht="17.1" customHeight="1" spans="1:3">
      <c r="A42" s="9">
        <v>211</v>
      </c>
      <c r="B42" s="15" t="s">
        <v>1311</v>
      </c>
      <c r="C42" s="10">
        <v>0</v>
      </c>
    </row>
    <row r="43" s="1" customFormat="1" ht="17.1" customHeight="1" spans="1:3">
      <c r="A43" s="9">
        <v>21160</v>
      </c>
      <c r="B43" s="15" t="s">
        <v>2193</v>
      </c>
      <c r="C43" s="10">
        <v>0</v>
      </c>
    </row>
    <row r="44" s="1" customFormat="1" ht="17.1" customHeight="1" spans="1:3">
      <c r="A44" s="9">
        <v>2116001</v>
      </c>
      <c r="B44" s="15" t="s">
        <v>2194</v>
      </c>
      <c r="C44" s="10">
        <v>0</v>
      </c>
    </row>
    <row r="45" s="1" customFormat="1" ht="17.1" customHeight="1" spans="1:3">
      <c r="A45" s="9">
        <v>2116002</v>
      </c>
      <c r="B45" s="15" t="s">
        <v>2195</v>
      </c>
      <c r="C45" s="10">
        <v>0</v>
      </c>
    </row>
    <row r="46" s="1" customFormat="1" ht="17.1" customHeight="1" spans="1:3">
      <c r="A46" s="9">
        <v>2116003</v>
      </c>
      <c r="B46" s="15" t="s">
        <v>2196</v>
      </c>
      <c r="C46" s="10">
        <v>0</v>
      </c>
    </row>
    <row r="47" s="1" customFormat="1" ht="17.1" customHeight="1" spans="1:3">
      <c r="A47" s="9">
        <v>2116099</v>
      </c>
      <c r="B47" s="15" t="s">
        <v>2197</v>
      </c>
      <c r="C47" s="10">
        <v>0</v>
      </c>
    </row>
    <row r="48" s="1" customFormat="1" ht="17.1" customHeight="1" spans="1:3">
      <c r="A48" s="9">
        <v>21161</v>
      </c>
      <c r="B48" s="15" t="s">
        <v>2198</v>
      </c>
      <c r="C48" s="10">
        <v>0</v>
      </c>
    </row>
    <row r="49" s="1" customFormat="1" ht="17.1" customHeight="1" spans="1:3">
      <c r="A49" s="9">
        <v>2116101</v>
      </c>
      <c r="B49" s="15" t="s">
        <v>2199</v>
      </c>
      <c r="C49" s="10">
        <v>0</v>
      </c>
    </row>
    <row r="50" s="1" customFormat="1" ht="17.1" customHeight="1" spans="1:3">
      <c r="A50" s="9">
        <v>2116102</v>
      </c>
      <c r="B50" s="15" t="s">
        <v>2200</v>
      </c>
      <c r="C50" s="10">
        <v>0</v>
      </c>
    </row>
    <row r="51" s="1" customFormat="1" ht="17.1" customHeight="1" spans="1:3">
      <c r="A51" s="9">
        <v>2116103</v>
      </c>
      <c r="B51" s="15" t="s">
        <v>2201</v>
      </c>
      <c r="C51" s="10">
        <v>0</v>
      </c>
    </row>
    <row r="52" s="1" customFormat="1" ht="17.1" customHeight="1" spans="1:3">
      <c r="A52" s="9">
        <v>2116104</v>
      </c>
      <c r="B52" s="15" t="s">
        <v>2202</v>
      </c>
      <c r="C52" s="10">
        <v>0</v>
      </c>
    </row>
    <row r="53" s="1" customFormat="1" ht="17.1" customHeight="1" spans="1:3">
      <c r="A53" s="9">
        <v>212</v>
      </c>
      <c r="B53" s="15" t="s">
        <v>1380</v>
      </c>
      <c r="C53" s="10">
        <v>17366</v>
      </c>
    </row>
    <row r="54" s="1" customFormat="1" ht="17.1" customHeight="1" spans="1:3">
      <c r="A54" s="9">
        <v>21208</v>
      </c>
      <c r="B54" s="15" t="s">
        <v>2203</v>
      </c>
      <c r="C54" s="10">
        <v>15363</v>
      </c>
    </row>
    <row r="55" s="1" customFormat="1" ht="17.1" customHeight="1" spans="1:3">
      <c r="A55" s="9">
        <v>2120801</v>
      </c>
      <c r="B55" s="15" t="s">
        <v>2204</v>
      </c>
      <c r="C55" s="10">
        <v>2717</v>
      </c>
    </row>
    <row r="56" s="1" customFormat="1" ht="17.1" customHeight="1" spans="1:3">
      <c r="A56" s="9">
        <v>2120802</v>
      </c>
      <c r="B56" s="15" t="s">
        <v>2205</v>
      </c>
      <c r="C56" s="10">
        <v>3718</v>
      </c>
    </row>
    <row r="57" s="1" customFormat="1" ht="17.1" customHeight="1" spans="1:3">
      <c r="A57" s="9">
        <v>2120803</v>
      </c>
      <c r="B57" s="15" t="s">
        <v>2206</v>
      </c>
      <c r="C57" s="10">
        <v>0</v>
      </c>
    </row>
    <row r="58" s="1" customFormat="1" ht="17.1" customHeight="1" spans="1:3">
      <c r="A58" s="9">
        <v>2120804</v>
      </c>
      <c r="B58" s="15" t="s">
        <v>2207</v>
      </c>
      <c r="C58" s="10">
        <v>1483</v>
      </c>
    </row>
    <row r="59" s="1" customFormat="1" ht="17.1" customHeight="1" spans="1:3">
      <c r="A59" s="9">
        <v>2120805</v>
      </c>
      <c r="B59" s="15" t="s">
        <v>2208</v>
      </c>
      <c r="C59" s="10">
        <v>0</v>
      </c>
    </row>
    <row r="60" s="1" customFormat="1" ht="17.1" customHeight="1" spans="1:3">
      <c r="A60" s="9">
        <v>2120806</v>
      </c>
      <c r="B60" s="15" t="s">
        <v>2209</v>
      </c>
      <c r="C60" s="10">
        <v>0</v>
      </c>
    </row>
    <row r="61" s="1" customFormat="1" ht="17.1" customHeight="1" spans="1:3">
      <c r="A61" s="9">
        <v>2120807</v>
      </c>
      <c r="B61" s="15" t="s">
        <v>2210</v>
      </c>
      <c r="C61" s="10">
        <v>0</v>
      </c>
    </row>
    <row r="62" s="1" customFormat="1" ht="17.1" customHeight="1" spans="1:3">
      <c r="A62" s="9">
        <v>2120809</v>
      </c>
      <c r="B62" s="15" t="s">
        <v>2211</v>
      </c>
      <c r="C62" s="10">
        <v>4355</v>
      </c>
    </row>
    <row r="63" s="1" customFormat="1" ht="17.1" customHeight="1" spans="1:3">
      <c r="A63" s="9">
        <v>2120810</v>
      </c>
      <c r="B63" s="15" t="s">
        <v>2212</v>
      </c>
      <c r="C63" s="10">
        <v>0</v>
      </c>
    </row>
    <row r="64" s="1" customFormat="1" ht="17.1" customHeight="1" spans="1:3">
      <c r="A64" s="9">
        <v>2120811</v>
      </c>
      <c r="B64" s="15" t="s">
        <v>2213</v>
      </c>
      <c r="C64" s="10">
        <v>0</v>
      </c>
    </row>
    <row r="65" s="1" customFormat="1" ht="17.1" customHeight="1" spans="1:3">
      <c r="A65" s="9">
        <v>2120813</v>
      </c>
      <c r="B65" s="15" t="s">
        <v>1674</v>
      </c>
      <c r="C65" s="10">
        <v>0</v>
      </c>
    </row>
    <row r="66" s="1" customFormat="1" ht="17.1" customHeight="1" spans="1:3">
      <c r="A66" s="9">
        <v>2120814</v>
      </c>
      <c r="B66" s="15" t="s">
        <v>2214</v>
      </c>
      <c r="C66" s="10">
        <v>1856</v>
      </c>
    </row>
    <row r="67" s="1" customFormat="1" ht="17.1" customHeight="1" spans="1:3">
      <c r="A67" s="9">
        <v>2120815</v>
      </c>
      <c r="B67" s="15" t="s">
        <v>2215</v>
      </c>
      <c r="C67" s="10">
        <v>600</v>
      </c>
    </row>
    <row r="68" s="1" customFormat="1" ht="17.1" customHeight="1" spans="1:3">
      <c r="A68" s="9">
        <v>2120816</v>
      </c>
      <c r="B68" s="15" t="s">
        <v>2216</v>
      </c>
      <c r="C68" s="10">
        <v>0</v>
      </c>
    </row>
    <row r="69" s="1" customFormat="1" ht="17.1" customHeight="1" spans="1:3">
      <c r="A69" s="9">
        <v>2120899</v>
      </c>
      <c r="B69" s="15" t="s">
        <v>2217</v>
      </c>
      <c r="C69" s="10">
        <v>634</v>
      </c>
    </row>
    <row r="70" s="1" customFormat="1" ht="17.1" customHeight="1" spans="1:3">
      <c r="A70" s="9">
        <v>21210</v>
      </c>
      <c r="B70" s="15" t="s">
        <v>2218</v>
      </c>
      <c r="C70" s="10">
        <v>0</v>
      </c>
    </row>
    <row r="71" s="1" customFormat="1" ht="17.1" customHeight="1" spans="1:3">
      <c r="A71" s="9">
        <v>2121001</v>
      </c>
      <c r="B71" s="15" t="s">
        <v>2204</v>
      </c>
      <c r="C71" s="10">
        <v>0</v>
      </c>
    </row>
    <row r="72" s="1" customFormat="1" ht="17.1" customHeight="1" spans="1:3">
      <c r="A72" s="9">
        <v>2121002</v>
      </c>
      <c r="B72" s="15" t="s">
        <v>2205</v>
      </c>
      <c r="C72" s="10">
        <v>0</v>
      </c>
    </row>
    <row r="73" s="1" customFormat="1" ht="17.1" customHeight="1" spans="1:3">
      <c r="A73" s="9">
        <v>2121099</v>
      </c>
      <c r="B73" s="15" t="s">
        <v>2219</v>
      </c>
      <c r="C73" s="10">
        <v>0</v>
      </c>
    </row>
    <row r="74" s="1" customFormat="1" ht="17.1" customHeight="1" spans="1:3">
      <c r="A74" s="9">
        <v>21211</v>
      </c>
      <c r="B74" s="15" t="s">
        <v>2220</v>
      </c>
      <c r="C74" s="10">
        <v>0</v>
      </c>
    </row>
    <row r="75" s="1" customFormat="1" ht="17.1" customHeight="1" spans="1:3">
      <c r="A75" s="9">
        <v>21213</v>
      </c>
      <c r="B75" s="15" t="s">
        <v>2221</v>
      </c>
      <c r="C75" s="10">
        <v>738</v>
      </c>
    </row>
    <row r="76" s="1" customFormat="1" ht="17.1" customHeight="1" spans="1:3">
      <c r="A76" s="9">
        <v>2121301</v>
      </c>
      <c r="B76" s="15" t="s">
        <v>2222</v>
      </c>
      <c r="C76" s="10">
        <v>728</v>
      </c>
    </row>
    <row r="77" s="1" customFormat="1" ht="17.1" customHeight="1" spans="1:3">
      <c r="A77" s="9">
        <v>2121302</v>
      </c>
      <c r="B77" s="15" t="s">
        <v>2223</v>
      </c>
      <c r="C77" s="10">
        <v>0</v>
      </c>
    </row>
    <row r="78" s="1" customFormat="1" ht="17.1" customHeight="1" spans="1:3">
      <c r="A78" s="9">
        <v>2121303</v>
      </c>
      <c r="B78" s="15" t="s">
        <v>2224</v>
      </c>
      <c r="C78" s="10">
        <v>0</v>
      </c>
    </row>
    <row r="79" s="1" customFormat="1" ht="17.1" customHeight="1" spans="1:3">
      <c r="A79" s="9">
        <v>2121304</v>
      </c>
      <c r="B79" s="15" t="s">
        <v>2225</v>
      </c>
      <c r="C79" s="10">
        <v>0</v>
      </c>
    </row>
    <row r="80" s="1" customFormat="1" ht="17.1" customHeight="1" spans="1:3">
      <c r="A80" s="9">
        <v>2121399</v>
      </c>
      <c r="B80" s="15" t="s">
        <v>2226</v>
      </c>
      <c r="C80" s="10">
        <v>10</v>
      </c>
    </row>
    <row r="81" s="1" customFormat="1" ht="17.1" customHeight="1" spans="1:3">
      <c r="A81" s="9">
        <v>21214</v>
      </c>
      <c r="B81" s="15" t="s">
        <v>2227</v>
      </c>
      <c r="C81" s="10">
        <v>1265</v>
      </c>
    </row>
    <row r="82" s="1" customFormat="1" ht="17.1" customHeight="1" spans="1:3">
      <c r="A82" s="9">
        <v>2121401</v>
      </c>
      <c r="B82" s="15" t="s">
        <v>2228</v>
      </c>
      <c r="C82" s="10">
        <v>1265</v>
      </c>
    </row>
    <row r="83" s="1" customFormat="1" ht="17.1" customHeight="1" spans="1:3">
      <c r="A83" s="9">
        <v>2121402</v>
      </c>
      <c r="B83" s="15" t="s">
        <v>2229</v>
      </c>
      <c r="C83" s="10">
        <v>0</v>
      </c>
    </row>
    <row r="84" s="1" customFormat="1" ht="17.1" customHeight="1" spans="1:3">
      <c r="A84" s="9">
        <v>2121499</v>
      </c>
      <c r="B84" s="15" t="s">
        <v>2230</v>
      </c>
      <c r="C84" s="10">
        <v>0</v>
      </c>
    </row>
    <row r="85" s="1" customFormat="1" ht="17.1" customHeight="1" spans="1:3">
      <c r="A85" s="9">
        <v>21215</v>
      </c>
      <c r="B85" s="15" t="s">
        <v>2231</v>
      </c>
      <c r="C85" s="10">
        <v>0</v>
      </c>
    </row>
    <row r="86" s="1" customFormat="1" ht="17.1" customHeight="1" spans="1:3">
      <c r="A86" s="9">
        <v>2121501</v>
      </c>
      <c r="B86" s="15" t="s">
        <v>2232</v>
      </c>
      <c r="C86" s="10">
        <v>0</v>
      </c>
    </row>
    <row r="87" s="1" customFormat="1" ht="17.1" customHeight="1" spans="1:3">
      <c r="A87" s="9">
        <v>2121502</v>
      </c>
      <c r="B87" s="15" t="s">
        <v>2233</v>
      </c>
      <c r="C87" s="10">
        <v>0</v>
      </c>
    </row>
    <row r="88" s="1" customFormat="1" ht="17.1" customHeight="1" spans="1:3">
      <c r="A88" s="9">
        <v>2121599</v>
      </c>
      <c r="B88" s="15" t="s">
        <v>2234</v>
      </c>
      <c r="C88" s="10">
        <v>0</v>
      </c>
    </row>
    <row r="89" s="1" customFormat="1" ht="17.1" customHeight="1" spans="1:3">
      <c r="A89" s="9">
        <v>21216</v>
      </c>
      <c r="B89" s="15" t="s">
        <v>2235</v>
      </c>
      <c r="C89" s="10">
        <v>0</v>
      </c>
    </row>
    <row r="90" s="1" customFormat="1" ht="17.1" customHeight="1" spans="1:3">
      <c r="A90" s="9">
        <v>2121601</v>
      </c>
      <c r="B90" s="15" t="s">
        <v>2232</v>
      </c>
      <c r="C90" s="10">
        <v>0</v>
      </c>
    </row>
    <row r="91" s="1" customFormat="1" ht="17.1" customHeight="1" spans="1:3">
      <c r="A91" s="9">
        <v>2121602</v>
      </c>
      <c r="B91" s="15" t="s">
        <v>2233</v>
      </c>
      <c r="C91" s="10">
        <v>0</v>
      </c>
    </row>
    <row r="92" s="1" customFormat="1" ht="17.1" customHeight="1" spans="1:3">
      <c r="A92" s="9">
        <v>2121699</v>
      </c>
      <c r="B92" s="15" t="s">
        <v>2236</v>
      </c>
      <c r="C92" s="10">
        <v>0</v>
      </c>
    </row>
    <row r="93" s="1" customFormat="1" ht="17.1" customHeight="1" spans="1:3">
      <c r="A93" s="9">
        <v>21217</v>
      </c>
      <c r="B93" s="15" t="s">
        <v>2237</v>
      </c>
      <c r="C93" s="10">
        <v>0</v>
      </c>
    </row>
    <row r="94" s="1" customFormat="1" ht="17.1" customHeight="1" spans="1:3">
      <c r="A94" s="9">
        <v>2121701</v>
      </c>
      <c r="B94" s="15" t="s">
        <v>2238</v>
      </c>
      <c r="C94" s="10">
        <v>0</v>
      </c>
    </row>
    <row r="95" s="1" customFormat="1" ht="17.1" customHeight="1" spans="1:3">
      <c r="A95" s="9">
        <v>2121702</v>
      </c>
      <c r="B95" s="15" t="s">
        <v>2239</v>
      </c>
      <c r="C95" s="10">
        <v>0</v>
      </c>
    </row>
    <row r="96" s="1" customFormat="1" ht="17.1" customHeight="1" spans="1:3">
      <c r="A96" s="9">
        <v>2121703</v>
      </c>
      <c r="B96" s="15" t="s">
        <v>2240</v>
      </c>
      <c r="C96" s="10">
        <v>0</v>
      </c>
    </row>
    <row r="97" s="1" customFormat="1" ht="17.1" customHeight="1" spans="1:3">
      <c r="A97" s="9">
        <v>2121704</v>
      </c>
      <c r="B97" s="15" t="s">
        <v>2241</v>
      </c>
      <c r="C97" s="10">
        <v>0</v>
      </c>
    </row>
    <row r="98" s="1" customFormat="1" ht="17.1" customHeight="1" spans="1:3">
      <c r="A98" s="9">
        <v>2121799</v>
      </c>
      <c r="B98" s="15" t="s">
        <v>2242</v>
      </c>
      <c r="C98" s="10">
        <v>0</v>
      </c>
    </row>
    <row r="99" s="1" customFormat="1" ht="17.1" customHeight="1" spans="1:3">
      <c r="A99" s="9">
        <v>21218</v>
      </c>
      <c r="B99" s="15" t="s">
        <v>2243</v>
      </c>
      <c r="C99" s="10">
        <v>0</v>
      </c>
    </row>
    <row r="100" s="1" customFormat="1" ht="17.1" customHeight="1" spans="1:3">
      <c r="A100" s="9">
        <v>2121801</v>
      </c>
      <c r="B100" s="15" t="s">
        <v>2244</v>
      </c>
      <c r="C100" s="10">
        <v>0</v>
      </c>
    </row>
    <row r="101" s="1" customFormat="1" ht="17.1" customHeight="1" spans="1:3">
      <c r="A101" s="9">
        <v>2121899</v>
      </c>
      <c r="B101" s="15" t="s">
        <v>2245</v>
      </c>
      <c r="C101" s="10">
        <v>0</v>
      </c>
    </row>
    <row r="102" s="1" customFormat="1" ht="17.1" customHeight="1" spans="1:3">
      <c r="A102" s="9">
        <v>21219</v>
      </c>
      <c r="B102" s="15" t="s">
        <v>2246</v>
      </c>
      <c r="C102" s="10">
        <v>0</v>
      </c>
    </row>
    <row r="103" s="1" customFormat="1" ht="17.1" customHeight="1" spans="1:3">
      <c r="A103" s="9">
        <v>2121901</v>
      </c>
      <c r="B103" s="15" t="s">
        <v>2232</v>
      </c>
      <c r="C103" s="10">
        <v>0</v>
      </c>
    </row>
    <row r="104" s="1" customFormat="1" ht="17.1" customHeight="1" spans="1:3">
      <c r="A104" s="9">
        <v>2121902</v>
      </c>
      <c r="B104" s="15" t="s">
        <v>2233</v>
      </c>
      <c r="C104" s="10">
        <v>0</v>
      </c>
    </row>
    <row r="105" s="1" customFormat="1" ht="17.1" customHeight="1" spans="1:3">
      <c r="A105" s="9">
        <v>2121903</v>
      </c>
      <c r="B105" s="15" t="s">
        <v>2247</v>
      </c>
      <c r="C105" s="10">
        <v>0</v>
      </c>
    </row>
    <row r="106" s="1" customFormat="1" ht="17.1" customHeight="1" spans="1:3">
      <c r="A106" s="9">
        <v>2121904</v>
      </c>
      <c r="B106" s="15" t="s">
        <v>2248</v>
      </c>
      <c r="C106" s="10">
        <v>0</v>
      </c>
    </row>
    <row r="107" s="1" customFormat="1" ht="17.1" customHeight="1" spans="1:3">
      <c r="A107" s="9">
        <v>2121905</v>
      </c>
      <c r="B107" s="15" t="s">
        <v>2249</v>
      </c>
      <c r="C107" s="10">
        <v>0</v>
      </c>
    </row>
    <row r="108" s="1" customFormat="1" ht="17.1" customHeight="1" spans="1:3">
      <c r="A108" s="9">
        <v>2121906</v>
      </c>
      <c r="B108" s="15" t="s">
        <v>2250</v>
      </c>
      <c r="C108" s="10">
        <v>0</v>
      </c>
    </row>
    <row r="109" s="1" customFormat="1" ht="17.1" customHeight="1" spans="1:3">
      <c r="A109" s="9">
        <v>2121907</v>
      </c>
      <c r="B109" s="15" t="s">
        <v>2251</v>
      </c>
      <c r="C109" s="10">
        <v>0</v>
      </c>
    </row>
    <row r="110" s="1" customFormat="1" ht="17.1" customHeight="1" spans="1:3">
      <c r="A110" s="9">
        <v>2121999</v>
      </c>
      <c r="B110" s="15" t="s">
        <v>2252</v>
      </c>
      <c r="C110" s="10">
        <v>0</v>
      </c>
    </row>
    <row r="111" s="1" customFormat="1" ht="17.1" customHeight="1" spans="1:3">
      <c r="A111" s="9">
        <v>213</v>
      </c>
      <c r="B111" s="15" t="s">
        <v>1400</v>
      </c>
      <c r="C111" s="10">
        <v>71</v>
      </c>
    </row>
    <row r="112" s="1" customFormat="1" ht="17.1" customHeight="1" spans="1:3">
      <c r="A112" s="9">
        <v>21366</v>
      </c>
      <c r="B112" s="15" t="s">
        <v>2253</v>
      </c>
      <c r="C112" s="10">
        <v>0</v>
      </c>
    </row>
    <row r="113" s="1" customFormat="1" ht="17.1" customHeight="1" spans="1:3">
      <c r="A113" s="9">
        <v>2136601</v>
      </c>
      <c r="B113" s="15" t="s">
        <v>2187</v>
      </c>
      <c r="C113" s="10">
        <v>0</v>
      </c>
    </row>
    <row r="114" s="1" customFormat="1" ht="17.1" customHeight="1" spans="1:3">
      <c r="A114" s="9">
        <v>2136602</v>
      </c>
      <c r="B114" s="15" t="s">
        <v>2254</v>
      </c>
      <c r="C114" s="10">
        <v>0</v>
      </c>
    </row>
    <row r="115" s="1" customFormat="1" ht="17.1" customHeight="1" spans="1:3">
      <c r="A115" s="9">
        <v>2136603</v>
      </c>
      <c r="B115" s="15" t="s">
        <v>2255</v>
      </c>
      <c r="C115" s="10">
        <v>0</v>
      </c>
    </row>
    <row r="116" s="1" customFormat="1" ht="17.1" customHeight="1" spans="1:3">
      <c r="A116" s="9">
        <v>2136699</v>
      </c>
      <c r="B116" s="15" t="s">
        <v>2256</v>
      </c>
      <c r="C116" s="10">
        <v>0</v>
      </c>
    </row>
    <row r="117" s="1" customFormat="1" ht="17.1" customHeight="1" spans="1:3">
      <c r="A117" s="9">
        <v>21367</v>
      </c>
      <c r="B117" s="15" t="s">
        <v>2257</v>
      </c>
      <c r="C117" s="10">
        <v>0</v>
      </c>
    </row>
    <row r="118" s="1" customFormat="1" ht="17.1" customHeight="1" spans="1:3">
      <c r="A118" s="9">
        <v>2136701</v>
      </c>
      <c r="B118" s="15" t="s">
        <v>2187</v>
      </c>
      <c r="C118" s="10">
        <v>0</v>
      </c>
    </row>
    <row r="119" s="1" customFormat="1" ht="17.1" customHeight="1" spans="1:3">
      <c r="A119" s="9">
        <v>2136702</v>
      </c>
      <c r="B119" s="15" t="s">
        <v>2254</v>
      </c>
      <c r="C119" s="10">
        <v>0</v>
      </c>
    </row>
    <row r="120" s="1" customFormat="1" ht="17.1" customHeight="1" spans="1:3">
      <c r="A120" s="9">
        <v>2136703</v>
      </c>
      <c r="B120" s="15" t="s">
        <v>2258</v>
      </c>
      <c r="C120" s="10">
        <v>0</v>
      </c>
    </row>
    <row r="121" s="1" customFormat="1" ht="17.1" customHeight="1" spans="1:3">
      <c r="A121" s="9">
        <v>2136799</v>
      </c>
      <c r="B121" s="15" t="s">
        <v>2259</v>
      </c>
      <c r="C121" s="10">
        <v>0</v>
      </c>
    </row>
    <row r="122" s="1" customFormat="1" ht="17.1" customHeight="1" spans="1:3">
      <c r="A122" s="9">
        <v>21369</v>
      </c>
      <c r="B122" s="15" t="s">
        <v>2260</v>
      </c>
      <c r="C122" s="10">
        <v>71</v>
      </c>
    </row>
    <row r="123" s="1" customFormat="1" ht="17.1" customHeight="1" spans="1:3">
      <c r="A123" s="9">
        <v>2136901</v>
      </c>
      <c r="B123" s="15" t="s">
        <v>1462</v>
      </c>
      <c r="C123" s="10">
        <v>0</v>
      </c>
    </row>
    <row r="124" s="1" customFormat="1" ht="17.1" customHeight="1" spans="1:3">
      <c r="A124" s="9">
        <v>2136902</v>
      </c>
      <c r="B124" s="15" t="s">
        <v>2261</v>
      </c>
      <c r="C124" s="10">
        <v>71</v>
      </c>
    </row>
    <row r="125" s="1" customFormat="1" ht="17.1" customHeight="1" spans="1:3">
      <c r="A125" s="9">
        <v>2136903</v>
      </c>
      <c r="B125" s="15" t="s">
        <v>2262</v>
      </c>
      <c r="C125" s="10">
        <v>0</v>
      </c>
    </row>
    <row r="126" s="1" customFormat="1" ht="17.1" customHeight="1" spans="1:3">
      <c r="A126" s="9">
        <v>2136999</v>
      </c>
      <c r="B126" s="15" t="s">
        <v>2263</v>
      </c>
      <c r="C126" s="10">
        <v>0</v>
      </c>
    </row>
    <row r="127" s="1" customFormat="1" ht="17.1" customHeight="1" spans="1:3">
      <c r="A127" s="9">
        <v>21370</v>
      </c>
      <c r="B127" s="15" t="s">
        <v>2264</v>
      </c>
      <c r="C127" s="10">
        <v>0</v>
      </c>
    </row>
    <row r="128" s="1" customFormat="1" ht="17.1" customHeight="1" spans="1:3">
      <c r="A128" s="9">
        <v>2137001</v>
      </c>
      <c r="B128" s="15" t="s">
        <v>2265</v>
      </c>
      <c r="C128" s="10">
        <v>0</v>
      </c>
    </row>
    <row r="129" s="1" customFormat="1" ht="17.1" customHeight="1" spans="1:3">
      <c r="A129" s="9">
        <v>2137099</v>
      </c>
      <c r="B129" s="15" t="s">
        <v>2266</v>
      </c>
      <c r="C129" s="10">
        <v>0</v>
      </c>
    </row>
    <row r="130" s="1" customFormat="1" ht="17.1" customHeight="1" spans="1:3">
      <c r="A130" s="9">
        <v>21371</v>
      </c>
      <c r="B130" s="15" t="s">
        <v>2267</v>
      </c>
      <c r="C130" s="10">
        <v>0</v>
      </c>
    </row>
    <row r="131" s="1" customFormat="1" ht="17.1" customHeight="1" spans="1:3">
      <c r="A131" s="9">
        <v>2137101</v>
      </c>
      <c r="B131" s="15" t="s">
        <v>2268</v>
      </c>
      <c r="C131" s="10">
        <v>0</v>
      </c>
    </row>
    <row r="132" s="1" customFormat="1" ht="17.1" customHeight="1" spans="1:3">
      <c r="A132" s="9">
        <v>2137102</v>
      </c>
      <c r="B132" s="15" t="s">
        <v>2269</v>
      </c>
      <c r="C132" s="10">
        <v>0</v>
      </c>
    </row>
    <row r="133" s="1" customFormat="1" ht="17.1" customHeight="1" spans="1:3">
      <c r="A133" s="9">
        <v>2137103</v>
      </c>
      <c r="B133" s="15" t="s">
        <v>2270</v>
      </c>
      <c r="C133" s="10">
        <v>0</v>
      </c>
    </row>
    <row r="134" s="1" customFormat="1" ht="17.1" customHeight="1" spans="1:3">
      <c r="A134" s="9">
        <v>2137199</v>
      </c>
      <c r="B134" s="15" t="s">
        <v>2271</v>
      </c>
      <c r="C134" s="10">
        <v>0</v>
      </c>
    </row>
    <row r="135" s="1" customFormat="1" ht="17.1" customHeight="1" spans="1:3">
      <c r="A135" s="9">
        <v>214</v>
      </c>
      <c r="B135" s="15" t="s">
        <v>1491</v>
      </c>
      <c r="C135" s="10">
        <v>0</v>
      </c>
    </row>
    <row r="136" s="1" customFormat="1" ht="17.1" customHeight="1" spans="1:3">
      <c r="A136" s="9">
        <v>21460</v>
      </c>
      <c r="B136" s="15" t="s">
        <v>2272</v>
      </c>
      <c r="C136" s="10">
        <v>0</v>
      </c>
    </row>
    <row r="137" s="1" customFormat="1" ht="17.1" customHeight="1" spans="1:3">
      <c r="A137" s="9">
        <v>2146001</v>
      </c>
      <c r="B137" s="15" t="s">
        <v>1493</v>
      </c>
      <c r="C137" s="10">
        <v>0</v>
      </c>
    </row>
    <row r="138" s="1" customFormat="1" ht="17.1" customHeight="1" spans="1:3">
      <c r="A138" s="9">
        <v>2146002</v>
      </c>
      <c r="B138" s="15" t="s">
        <v>1494</v>
      </c>
      <c r="C138" s="10">
        <v>0</v>
      </c>
    </row>
    <row r="139" s="1" customFormat="1" ht="17.1" customHeight="1" spans="1:3">
      <c r="A139" s="9">
        <v>2146003</v>
      </c>
      <c r="B139" s="15" t="s">
        <v>2273</v>
      </c>
      <c r="C139" s="10">
        <v>0</v>
      </c>
    </row>
    <row r="140" s="1" customFormat="1" ht="17.1" customHeight="1" spans="1:3">
      <c r="A140" s="9">
        <v>2146099</v>
      </c>
      <c r="B140" s="15" t="s">
        <v>2274</v>
      </c>
      <c r="C140" s="10">
        <v>0</v>
      </c>
    </row>
    <row r="141" s="1" customFormat="1" ht="17.1" customHeight="1" spans="1:3">
      <c r="A141" s="9">
        <v>21462</v>
      </c>
      <c r="B141" s="15" t="s">
        <v>2275</v>
      </c>
      <c r="C141" s="10">
        <v>0</v>
      </c>
    </row>
    <row r="142" s="1" customFormat="1" ht="17.1" customHeight="1" spans="1:3">
      <c r="A142" s="9">
        <v>2146201</v>
      </c>
      <c r="B142" s="15" t="s">
        <v>2273</v>
      </c>
      <c r="C142" s="10">
        <v>0</v>
      </c>
    </row>
    <row r="143" s="1" customFormat="1" ht="17.1" customHeight="1" spans="1:3">
      <c r="A143" s="9">
        <v>2146202</v>
      </c>
      <c r="B143" s="15" t="s">
        <v>2276</v>
      </c>
      <c r="C143" s="10">
        <v>0</v>
      </c>
    </row>
    <row r="144" s="1" customFormat="1" ht="17.1" customHeight="1" spans="1:3">
      <c r="A144" s="9">
        <v>2146203</v>
      </c>
      <c r="B144" s="15" t="s">
        <v>2277</v>
      </c>
      <c r="C144" s="10">
        <v>0</v>
      </c>
    </row>
    <row r="145" s="1" customFormat="1" ht="17.1" customHeight="1" spans="1:3">
      <c r="A145" s="9">
        <v>2146299</v>
      </c>
      <c r="B145" s="15" t="s">
        <v>2278</v>
      </c>
      <c r="C145" s="10">
        <v>0</v>
      </c>
    </row>
    <row r="146" s="1" customFormat="1" ht="17.1" customHeight="1" spans="1:3">
      <c r="A146" s="9">
        <v>21464</v>
      </c>
      <c r="B146" s="15" t="s">
        <v>2279</v>
      </c>
      <c r="C146" s="10">
        <v>0</v>
      </c>
    </row>
    <row r="147" s="1" customFormat="1" ht="17.1" customHeight="1" spans="1:3">
      <c r="A147" s="9">
        <v>2146401</v>
      </c>
      <c r="B147" s="15" t="s">
        <v>2280</v>
      </c>
      <c r="C147" s="10">
        <v>0</v>
      </c>
    </row>
    <row r="148" s="1" customFormat="1" ht="17.1" customHeight="1" spans="1:3">
      <c r="A148" s="9">
        <v>2146402</v>
      </c>
      <c r="B148" s="15" t="s">
        <v>2281</v>
      </c>
      <c r="C148" s="10">
        <v>0</v>
      </c>
    </row>
    <row r="149" s="1" customFormat="1" ht="17.1" customHeight="1" spans="1:3">
      <c r="A149" s="9">
        <v>2146403</v>
      </c>
      <c r="B149" s="15" t="s">
        <v>2282</v>
      </c>
      <c r="C149" s="10">
        <v>0</v>
      </c>
    </row>
    <row r="150" s="1" customFormat="1" ht="17.1" customHeight="1" spans="1:3">
      <c r="A150" s="9">
        <v>2146404</v>
      </c>
      <c r="B150" s="15" t="s">
        <v>2283</v>
      </c>
      <c r="C150" s="10">
        <v>0</v>
      </c>
    </row>
    <row r="151" s="1" customFormat="1" ht="17.1" customHeight="1" spans="1:3">
      <c r="A151" s="9">
        <v>2146405</v>
      </c>
      <c r="B151" s="15" t="s">
        <v>2284</v>
      </c>
      <c r="C151" s="10">
        <v>0</v>
      </c>
    </row>
    <row r="152" s="1" customFormat="1" ht="17.1" customHeight="1" spans="1:3">
      <c r="A152" s="9">
        <v>2146406</v>
      </c>
      <c r="B152" s="15" t="s">
        <v>2285</v>
      </c>
      <c r="C152" s="10">
        <v>0</v>
      </c>
    </row>
    <row r="153" s="1" customFormat="1" ht="17.1" customHeight="1" spans="1:3">
      <c r="A153" s="9">
        <v>2146407</v>
      </c>
      <c r="B153" s="15" t="s">
        <v>2286</v>
      </c>
      <c r="C153" s="10">
        <v>0</v>
      </c>
    </row>
    <row r="154" s="1" customFormat="1" ht="17.1" customHeight="1" spans="1:3">
      <c r="A154" s="9">
        <v>2146499</v>
      </c>
      <c r="B154" s="15" t="s">
        <v>2287</v>
      </c>
      <c r="C154" s="10">
        <v>0</v>
      </c>
    </row>
    <row r="155" s="1" customFormat="1" ht="17.1" customHeight="1" spans="1:3">
      <c r="A155" s="9">
        <v>21468</v>
      </c>
      <c r="B155" s="15" t="s">
        <v>2288</v>
      </c>
      <c r="C155" s="10">
        <v>0</v>
      </c>
    </row>
    <row r="156" s="1" customFormat="1" ht="17.1" customHeight="1" spans="1:3">
      <c r="A156" s="9">
        <v>2146801</v>
      </c>
      <c r="B156" s="15" t="s">
        <v>2289</v>
      </c>
      <c r="C156" s="10">
        <v>0</v>
      </c>
    </row>
    <row r="157" s="1" customFormat="1" ht="17.1" customHeight="1" spans="1:3">
      <c r="A157" s="9">
        <v>2146802</v>
      </c>
      <c r="B157" s="15" t="s">
        <v>2290</v>
      </c>
      <c r="C157" s="10">
        <v>0</v>
      </c>
    </row>
    <row r="158" s="1" customFormat="1" ht="17.1" customHeight="1" spans="1:3">
      <c r="A158" s="9">
        <v>2146803</v>
      </c>
      <c r="B158" s="15" t="s">
        <v>2291</v>
      </c>
      <c r="C158" s="10">
        <v>0</v>
      </c>
    </row>
    <row r="159" s="1" customFormat="1" ht="17.1" customHeight="1" spans="1:3">
      <c r="A159" s="9">
        <v>2146804</v>
      </c>
      <c r="B159" s="15" t="s">
        <v>2292</v>
      </c>
      <c r="C159" s="10">
        <v>0</v>
      </c>
    </row>
    <row r="160" s="1" customFormat="1" ht="17.1" customHeight="1" spans="1:3">
      <c r="A160" s="9">
        <v>2146805</v>
      </c>
      <c r="B160" s="15" t="s">
        <v>2293</v>
      </c>
      <c r="C160" s="10">
        <v>0</v>
      </c>
    </row>
    <row r="161" s="1" customFormat="1" ht="17.1" customHeight="1" spans="1:3">
      <c r="A161" s="9">
        <v>2146899</v>
      </c>
      <c r="B161" s="15" t="s">
        <v>2294</v>
      </c>
      <c r="C161" s="10">
        <v>0</v>
      </c>
    </row>
    <row r="162" s="1" customFormat="1" ht="17.1" customHeight="1" spans="1:3">
      <c r="A162" s="9">
        <v>21469</v>
      </c>
      <c r="B162" s="15" t="s">
        <v>2295</v>
      </c>
      <c r="C162" s="10">
        <v>0</v>
      </c>
    </row>
    <row r="163" s="1" customFormat="1" ht="17.1" customHeight="1" spans="1:3">
      <c r="A163" s="9">
        <v>2146901</v>
      </c>
      <c r="B163" s="15" t="s">
        <v>2296</v>
      </c>
      <c r="C163" s="10">
        <v>0</v>
      </c>
    </row>
    <row r="164" s="1" customFormat="1" ht="17.1" customHeight="1" spans="1:3">
      <c r="A164" s="9">
        <v>2146902</v>
      </c>
      <c r="B164" s="15" t="s">
        <v>1520</v>
      </c>
      <c r="C164" s="10">
        <v>0</v>
      </c>
    </row>
    <row r="165" s="1" customFormat="1" ht="17.1" customHeight="1" spans="1:3">
      <c r="A165" s="9">
        <v>2146903</v>
      </c>
      <c r="B165" s="15" t="s">
        <v>2297</v>
      </c>
      <c r="C165" s="10">
        <v>0</v>
      </c>
    </row>
    <row r="166" s="1" customFormat="1" ht="17.1" customHeight="1" spans="1:3">
      <c r="A166" s="9">
        <v>2146904</v>
      </c>
      <c r="B166" s="15" t="s">
        <v>2298</v>
      </c>
      <c r="C166" s="10">
        <v>0</v>
      </c>
    </row>
    <row r="167" s="1" customFormat="1" ht="17.1" customHeight="1" spans="1:3">
      <c r="A167" s="9">
        <v>2146906</v>
      </c>
      <c r="B167" s="15" t="s">
        <v>2299</v>
      </c>
      <c r="C167" s="10">
        <v>0</v>
      </c>
    </row>
    <row r="168" s="1" customFormat="1" ht="17.1" customHeight="1" spans="1:3">
      <c r="A168" s="9">
        <v>2146907</v>
      </c>
      <c r="B168" s="15" t="s">
        <v>2300</v>
      </c>
      <c r="C168" s="10">
        <v>0</v>
      </c>
    </row>
    <row r="169" s="1" customFormat="1" ht="17.1" customHeight="1" spans="1:3">
      <c r="A169" s="9">
        <v>2146908</v>
      </c>
      <c r="B169" s="15" t="s">
        <v>2301</v>
      </c>
      <c r="C169" s="10">
        <v>0</v>
      </c>
    </row>
    <row r="170" s="1" customFormat="1" ht="17.1" customHeight="1" spans="1:3">
      <c r="A170" s="9">
        <v>2146909</v>
      </c>
      <c r="B170" s="15" t="s">
        <v>2302</v>
      </c>
      <c r="C170" s="10">
        <v>0</v>
      </c>
    </row>
    <row r="171" s="1" customFormat="1" ht="17.1" customHeight="1" spans="1:3">
      <c r="A171" s="9">
        <v>2146999</v>
      </c>
      <c r="B171" s="15" t="s">
        <v>2303</v>
      </c>
      <c r="C171" s="10">
        <v>0</v>
      </c>
    </row>
    <row r="172" s="1" customFormat="1" ht="17.1" customHeight="1" spans="1:3">
      <c r="A172" s="9">
        <v>21470</v>
      </c>
      <c r="B172" s="15" t="s">
        <v>2304</v>
      </c>
      <c r="C172" s="10">
        <v>0</v>
      </c>
    </row>
    <row r="173" s="1" customFormat="1" ht="17.1" customHeight="1" spans="1:3">
      <c r="A173" s="9">
        <v>2147001</v>
      </c>
      <c r="B173" s="15" t="s">
        <v>2305</v>
      </c>
      <c r="C173" s="10">
        <v>0</v>
      </c>
    </row>
    <row r="174" s="1" customFormat="1" ht="17.1" customHeight="1" spans="1:3">
      <c r="A174" s="9">
        <v>2147099</v>
      </c>
      <c r="B174" s="15" t="s">
        <v>2306</v>
      </c>
      <c r="C174" s="10">
        <v>0</v>
      </c>
    </row>
    <row r="175" s="1" customFormat="1" ht="17.1" customHeight="1" spans="1:3">
      <c r="A175" s="9">
        <v>21471</v>
      </c>
      <c r="B175" s="15" t="s">
        <v>2307</v>
      </c>
      <c r="C175" s="10">
        <v>0</v>
      </c>
    </row>
    <row r="176" s="1" customFormat="1" ht="17.1" customHeight="1" spans="1:3">
      <c r="A176" s="9">
        <v>2147101</v>
      </c>
      <c r="B176" s="15" t="s">
        <v>2305</v>
      </c>
      <c r="C176" s="10">
        <v>0</v>
      </c>
    </row>
    <row r="177" s="1" customFormat="1" ht="17.1" customHeight="1" spans="1:3">
      <c r="A177" s="9">
        <v>2147199</v>
      </c>
      <c r="B177" s="15" t="s">
        <v>2308</v>
      </c>
      <c r="C177" s="10">
        <v>0</v>
      </c>
    </row>
    <row r="178" s="1" customFormat="1" ht="17.1" customHeight="1" spans="1:3">
      <c r="A178" s="9">
        <v>21472</v>
      </c>
      <c r="B178" s="15" t="s">
        <v>2309</v>
      </c>
      <c r="C178" s="10">
        <v>0</v>
      </c>
    </row>
    <row r="179" s="1" customFormat="1" ht="17.1" customHeight="1" spans="1:3">
      <c r="A179" s="9">
        <v>215</v>
      </c>
      <c r="B179" s="15" t="s">
        <v>1536</v>
      </c>
      <c r="C179" s="10">
        <v>0</v>
      </c>
    </row>
    <row r="180" s="1" customFormat="1" ht="17.1" customHeight="1" spans="1:3">
      <c r="A180" s="9">
        <v>21562</v>
      </c>
      <c r="B180" s="15" t="s">
        <v>2310</v>
      </c>
      <c r="C180" s="10">
        <v>0</v>
      </c>
    </row>
    <row r="181" s="1" customFormat="1" ht="17.1" customHeight="1" spans="1:3">
      <c r="A181" s="9">
        <v>2156201</v>
      </c>
      <c r="B181" s="15" t="s">
        <v>2311</v>
      </c>
      <c r="C181" s="10">
        <v>0</v>
      </c>
    </row>
    <row r="182" s="1" customFormat="1" ht="17.1" customHeight="1" spans="1:3">
      <c r="A182" s="9">
        <v>2156202</v>
      </c>
      <c r="B182" s="15" t="s">
        <v>2312</v>
      </c>
      <c r="C182" s="10">
        <v>0</v>
      </c>
    </row>
    <row r="183" s="1" customFormat="1" ht="17.1" customHeight="1" spans="1:3">
      <c r="A183" s="9">
        <v>2156299</v>
      </c>
      <c r="B183" s="15" t="s">
        <v>2313</v>
      </c>
      <c r="C183" s="10">
        <v>0</v>
      </c>
    </row>
    <row r="184" s="1" customFormat="1" ht="17.1" customHeight="1" spans="1:3">
      <c r="A184" s="9">
        <v>217</v>
      </c>
      <c r="B184" s="15" t="s">
        <v>1594</v>
      </c>
      <c r="C184" s="10">
        <v>0</v>
      </c>
    </row>
    <row r="185" s="1" customFormat="1" ht="17.1" customHeight="1" spans="1:3">
      <c r="A185" s="9">
        <v>21704</v>
      </c>
      <c r="B185" s="15" t="s">
        <v>1614</v>
      </c>
      <c r="C185" s="10">
        <v>0</v>
      </c>
    </row>
    <row r="186" s="1" customFormat="1" ht="17.1" customHeight="1" spans="1:3">
      <c r="A186" s="9">
        <v>2170402</v>
      </c>
      <c r="B186" s="15" t="s">
        <v>2314</v>
      </c>
      <c r="C186" s="10">
        <v>0</v>
      </c>
    </row>
    <row r="187" s="1" customFormat="1" ht="17.1" customHeight="1" spans="1:3">
      <c r="A187" s="9">
        <v>2170403</v>
      </c>
      <c r="B187" s="15" t="s">
        <v>2315</v>
      </c>
      <c r="C187" s="10">
        <v>0</v>
      </c>
    </row>
    <row r="188" s="1" customFormat="1" ht="17.1" customHeight="1" spans="1:3">
      <c r="A188" s="9">
        <v>229</v>
      </c>
      <c r="B188" s="15" t="s">
        <v>1850</v>
      </c>
      <c r="C188" s="10">
        <v>116986</v>
      </c>
    </row>
    <row r="189" s="1" customFormat="1" ht="17.1" customHeight="1" spans="1:3">
      <c r="A189" s="9">
        <v>22904</v>
      </c>
      <c r="B189" s="15" t="s">
        <v>2316</v>
      </c>
      <c r="C189" s="10">
        <v>115336</v>
      </c>
    </row>
    <row r="190" s="1" customFormat="1" ht="17.1" customHeight="1" spans="1:3">
      <c r="A190" s="9">
        <v>2290401</v>
      </c>
      <c r="B190" s="15" t="s">
        <v>2317</v>
      </c>
      <c r="C190" s="10">
        <v>0</v>
      </c>
    </row>
    <row r="191" s="1" customFormat="1" ht="17.1" customHeight="1" spans="1:3">
      <c r="A191" s="9">
        <v>2290402</v>
      </c>
      <c r="B191" s="15" t="s">
        <v>2318</v>
      </c>
      <c r="C191" s="10">
        <v>115336</v>
      </c>
    </row>
    <row r="192" s="1" customFormat="1" ht="17.1" customHeight="1" spans="1:3">
      <c r="A192" s="9">
        <v>2290403</v>
      </c>
      <c r="B192" s="15" t="s">
        <v>2319</v>
      </c>
      <c r="C192" s="10">
        <v>0</v>
      </c>
    </row>
    <row r="193" s="1" customFormat="1" ht="17.1" customHeight="1" spans="1:3">
      <c r="A193" s="9">
        <v>22908</v>
      </c>
      <c r="B193" s="15" t="s">
        <v>2320</v>
      </c>
      <c r="C193" s="10">
        <v>44</v>
      </c>
    </row>
    <row r="194" s="1" customFormat="1" ht="17.1" customHeight="1" spans="1:3">
      <c r="A194" s="9">
        <v>2290802</v>
      </c>
      <c r="B194" s="15" t="s">
        <v>2321</v>
      </c>
      <c r="C194" s="10">
        <v>0</v>
      </c>
    </row>
    <row r="195" s="1" customFormat="1" ht="17.1" customHeight="1" spans="1:3">
      <c r="A195" s="9">
        <v>2290803</v>
      </c>
      <c r="B195" s="15" t="s">
        <v>2322</v>
      </c>
      <c r="C195" s="10">
        <v>0</v>
      </c>
    </row>
    <row r="196" s="1" customFormat="1" ht="17.1" customHeight="1" spans="1:3">
      <c r="A196" s="9">
        <v>2290804</v>
      </c>
      <c r="B196" s="15" t="s">
        <v>2323</v>
      </c>
      <c r="C196" s="10">
        <v>41</v>
      </c>
    </row>
    <row r="197" s="1" customFormat="1" ht="17.1" customHeight="1" spans="1:3">
      <c r="A197" s="9">
        <v>2290805</v>
      </c>
      <c r="B197" s="15" t="s">
        <v>2324</v>
      </c>
      <c r="C197" s="10">
        <v>0</v>
      </c>
    </row>
    <row r="198" s="1" customFormat="1" ht="17.1" customHeight="1" spans="1:3">
      <c r="A198" s="9">
        <v>2290806</v>
      </c>
      <c r="B198" s="15" t="s">
        <v>2325</v>
      </c>
      <c r="C198" s="10">
        <v>0</v>
      </c>
    </row>
    <row r="199" s="1" customFormat="1" ht="17.1" customHeight="1" spans="1:3">
      <c r="A199" s="9">
        <v>2290807</v>
      </c>
      <c r="B199" s="15" t="s">
        <v>2326</v>
      </c>
      <c r="C199" s="10">
        <v>0</v>
      </c>
    </row>
    <row r="200" s="1" customFormat="1" ht="17.1" customHeight="1" spans="1:3">
      <c r="A200" s="9">
        <v>2290808</v>
      </c>
      <c r="B200" s="15" t="s">
        <v>2327</v>
      </c>
      <c r="C200" s="10">
        <v>3</v>
      </c>
    </row>
    <row r="201" s="1" customFormat="1" ht="17.1" customHeight="1" spans="1:3">
      <c r="A201" s="9">
        <v>2290899</v>
      </c>
      <c r="B201" s="15" t="s">
        <v>2328</v>
      </c>
      <c r="C201" s="10">
        <v>0</v>
      </c>
    </row>
    <row r="202" s="1" customFormat="1" ht="17.1" customHeight="1" spans="1:3">
      <c r="A202" s="9">
        <v>22909</v>
      </c>
      <c r="B202" s="15" t="s">
        <v>2329</v>
      </c>
      <c r="C202" s="10">
        <v>0</v>
      </c>
    </row>
    <row r="203" s="1" customFormat="1" ht="17.1" customHeight="1" spans="1:3">
      <c r="A203" s="9">
        <v>22960</v>
      </c>
      <c r="B203" s="15" t="s">
        <v>2330</v>
      </c>
      <c r="C203" s="10">
        <v>1606</v>
      </c>
    </row>
    <row r="204" s="1" customFormat="1" ht="17.1" customHeight="1" spans="1:3">
      <c r="A204" s="9">
        <v>2296001</v>
      </c>
      <c r="B204" s="15" t="s">
        <v>2331</v>
      </c>
      <c r="C204" s="10">
        <v>0</v>
      </c>
    </row>
    <row r="205" s="1" customFormat="1" ht="17.1" customHeight="1" spans="1:3">
      <c r="A205" s="9">
        <v>2296002</v>
      </c>
      <c r="B205" s="15" t="s">
        <v>2332</v>
      </c>
      <c r="C205" s="10">
        <v>1289</v>
      </c>
    </row>
    <row r="206" s="1" customFormat="1" ht="17.1" customHeight="1" spans="1:3">
      <c r="A206" s="9">
        <v>2296003</v>
      </c>
      <c r="B206" s="15" t="s">
        <v>2333</v>
      </c>
      <c r="C206" s="10">
        <v>247</v>
      </c>
    </row>
    <row r="207" s="1" customFormat="1" ht="17.1" customHeight="1" spans="1:3">
      <c r="A207" s="9">
        <v>2296004</v>
      </c>
      <c r="B207" s="15" t="s">
        <v>2334</v>
      </c>
      <c r="C207" s="10">
        <v>0</v>
      </c>
    </row>
    <row r="208" s="1" customFormat="1" ht="17.1" customHeight="1" spans="1:3">
      <c r="A208" s="9">
        <v>2296005</v>
      </c>
      <c r="B208" s="15" t="s">
        <v>2335</v>
      </c>
      <c r="C208" s="10">
        <v>0</v>
      </c>
    </row>
    <row r="209" s="1" customFormat="1" ht="17.1" customHeight="1" spans="1:3">
      <c r="A209" s="9">
        <v>2296006</v>
      </c>
      <c r="B209" s="15" t="s">
        <v>2336</v>
      </c>
      <c r="C209" s="10">
        <v>70</v>
      </c>
    </row>
    <row r="210" s="1" customFormat="1" ht="17.1" customHeight="1" spans="1:3">
      <c r="A210" s="9">
        <v>2296010</v>
      </c>
      <c r="B210" s="15" t="s">
        <v>2337</v>
      </c>
      <c r="C210" s="10">
        <v>0</v>
      </c>
    </row>
    <row r="211" s="1" customFormat="1" ht="17.1" customHeight="1" spans="1:3">
      <c r="A211" s="9">
        <v>2296011</v>
      </c>
      <c r="B211" s="15" t="s">
        <v>2338</v>
      </c>
      <c r="C211" s="10">
        <v>0</v>
      </c>
    </row>
    <row r="212" s="1" customFormat="1" ht="17.1" customHeight="1" spans="1:3">
      <c r="A212" s="9">
        <v>2296012</v>
      </c>
      <c r="B212" s="15" t="s">
        <v>2339</v>
      </c>
      <c r="C212" s="10">
        <v>0</v>
      </c>
    </row>
    <row r="213" s="1" customFormat="1" ht="17.1" customHeight="1" spans="1:3">
      <c r="A213" s="9">
        <v>2296013</v>
      </c>
      <c r="B213" s="15" t="s">
        <v>2340</v>
      </c>
      <c r="C213" s="10">
        <v>0</v>
      </c>
    </row>
    <row r="214" s="1" customFormat="1" ht="17.1" customHeight="1" spans="1:3">
      <c r="A214" s="9">
        <v>2296099</v>
      </c>
      <c r="B214" s="15" t="s">
        <v>2341</v>
      </c>
      <c r="C214" s="10">
        <v>0</v>
      </c>
    </row>
    <row r="215" s="1" customFormat="1" ht="17.1" customHeight="1" spans="1:3">
      <c r="A215" s="9">
        <v>232</v>
      </c>
      <c r="B215" s="15" t="s">
        <v>1764</v>
      </c>
      <c r="C215" s="10">
        <v>12781</v>
      </c>
    </row>
    <row r="216" s="1" customFormat="1" ht="17.1" customHeight="1" spans="1:3">
      <c r="A216" s="9">
        <v>23204</v>
      </c>
      <c r="B216" s="15" t="s">
        <v>2342</v>
      </c>
      <c r="C216" s="10">
        <v>12781</v>
      </c>
    </row>
    <row r="217" s="1" customFormat="1" ht="17.1" customHeight="1" spans="1:3">
      <c r="A217" s="9">
        <v>2320401</v>
      </c>
      <c r="B217" s="15" t="s">
        <v>2343</v>
      </c>
      <c r="C217" s="10">
        <v>0</v>
      </c>
    </row>
    <row r="218" s="1" customFormat="1" ht="17.1" customHeight="1" spans="1:3">
      <c r="A218" s="9">
        <v>2320405</v>
      </c>
      <c r="B218" s="15" t="s">
        <v>2344</v>
      </c>
      <c r="C218" s="10">
        <v>0</v>
      </c>
    </row>
    <row r="219" s="1" customFormat="1" ht="17.1" customHeight="1" spans="1:3">
      <c r="A219" s="9">
        <v>2320411</v>
      </c>
      <c r="B219" s="15" t="s">
        <v>2345</v>
      </c>
      <c r="C219" s="10">
        <v>1450</v>
      </c>
    </row>
    <row r="220" s="1" customFormat="1" ht="17.1" customHeight="1" spans="1:3">
      <c r="A220" s="9">
        <v>2320413</v>
      </c>
      <c r="B220" s="15" t="s">
        <v>2346</v>
      </c>
      <c r="C220" s="10">
        <v>0</v>
      </c>
    </row>
    <row r="221" s="1" customFormat="1" ht="17.1" customHeight="1" spans="1:3">
      <c r="A221" s="9">
        <v>2320414</v>
      </c>
      <c r="B221" s="15" t="s">
        <v>2347</v>
      </c>
      <c r="C221" s="10">
        <v>0</v>
      </c>
    </row>
    <row r="222" s="1" customFormat="1" ht="17.1" customHeight="1" spans="1:3">
      <c r="A222" s="9">
        <v>2320416</v>
      </c>
      <c r="B222" s="15" t="s">
        <v>2348</v>
      </c>
      <c r="C222" s="10">
        <v>0</v>
      </c>
    </row>
    <row r="223" s="1" customFormat="1" ht="17.1" customHeight="1" spans="1:3">
      <c r="A223" s="9">
        <v>2320417</v>
      </c>
      <c r="B223" s="15" t="s">
        <v>2349</v>
      </c>
      <c r="C223" s="10">
        <v>0</v>
      </c>
    </row>
    <row r="224" s="1" customFormat="1" ht="17.1" customHeight="1" spans="1:3">
      <c r="A224" s="9">
        <v>2320418</v>
      </c>
      <c r="B224" s="15" t="s">
        <v>2350</v>
      </c>
      <c r="C224" s="10">
        <v>0</v>
      </c>
    </row>
    <row r="225" s="1" customFormat="1" ht="17.1" customHeight="1" spans="1:3">
      <c r="A225" s="9">
        <v>2320419</v>
      </c>
      <c r="B225" s="15" t="s">
        <v>2351</v>
      </c>
      <c r="C225" s="10">
        <v>0</v>
      </c>
    </row>
    <row r="226" s="1" customFormat="1" ht="17.1" customHeight="1" spans="1:3">
      <c r="A226" s="9">
        <v>2320420</v>
      </c>
      <c r="B226" s="15" t="s">
        <v>2352</v>
      </c>
      <c r="C226" s="10">
        <v>0</v>
      </c>
    </row>
    <row r="227" s="1" customFormat="1" ht="17.1" customHeight="1" spans="1:3">
      <c r="A227" s="9">
        <v>2320431</v>
      </c>
      <c r="B227" s="15" t="s">
        <v>2353</v>
      </c>
      <c r="C227" s="10">
        <v>633</v>
      </c>
    </row>
    <row r="228" s="1" customFormat="1" ht="17.1" customHeight="1" spans="1:3">
      <c r="A228" s="9">
        <v>2320432</v>
      </c>
      <c r="B228" s="15" t="s">
        <v>2354</v>
      </c>
      <c r="C228" s="10">
        <v>0</v>
      </c>
    </row>
    <row r="229" s="1" customFormat="1" ht="17.1" customHeight="1" spans="1:3">
      <c r="A229" s="9">
        <v>2320433</v>
      </c>
      <c r="B229" s="15" t="s">
        <v>2355</v>
      </c>
      <c r="C229" s="10">
        <v>551</v>
      </c>
    </row>
    <row r="230" s="1" customFormat="1" ht="17.1" customHeight="1" spans="1:3">
      <c r="A230" s="9">
        <v>2320498</v>
      </c>
      <c r="B230" s="15" t="s">
        <v>2356</v>
      </c>
      <c r="C230" s="10">
        <v>10147</v>
      </c>
    </row>
    <row r="231" s="1" customFormat="1" ht="17.1" customHeight="1" spans="1:3">
      <c r="A231" s="9">
        <v>2320499</v>
      </c>
      <c r="B231" s="15" t="s">
        <v>2357</v>
      </c>
      <c r="C231" s="10">
        <v>0</v>
      </c>
    </row>
    <row r="232" s="1" customFormat="1" ht="17.1" customHeight="1" spans="1:3">
      <c r="A232" s="9">
        <v>233</v>
      </c>
      <c r="B232" s="15" t="s">
        <v>1776</v>
      </c>
      <c r="C232" s="10">
        <v>0</v>
      </c>
    </row>
    <row r="233" s="1" customFormat="1" ht="17.1" customHeight="1" spans="1:3">
      <c r="A233" s="9">
        <v>23304</v>
      </c>
      <c r="B233" s="15" t="s">
        <v>2358</v>
      </c>
      <c r="C233" s="10">
        <v>0</v>
      </c>
    </row>
    <row r="234" s="1" customFormat="1" ht="17.1" customHeight="1" spans="1:3">
      <c r="A234" s="9">
        <v>2330401</v>
      </c>
      <c r="B234" s="15" t="s">
        <v>2359</v>
      </c>
      <c r="C234" s="10">
        <v>0</v>
      </c>
    </row>
    <row r="235" s="1" customFormat="1" ht="17.1" customHeight="1" spans="1:3">
      <c r="A235" s="9">
        <v>2330405</v>
      </c>
      <c r="B235" s="15" t="s">
        <v>2360</v>
      </c>
      <c r="C235" s="10">
        <v>0</v>
      </c>
    </row>
    <row r="236" s="1" customFormat="1" ht="17.1" customHeight="1" spans="1:3">
      <c r="A236" s="9">
        <v>2330411</v>
      </c>
      <c r="B236" s="15" t="s">
        <v>2361</v>
      </c>
      <c r="C236" s="10">
        <v>0</v>
      </c>
    </row>
    <row r="237" s="1" customFormat="1" ht="17.1" customHeight="1" spans="1:3">
      <c r="A237" s="9">
        <v>2330413</v>
      </c>
      <c r="B237" s="15" t="s">
        <v>2362</v>
      </c>
      <c r="C237" s="10">
        <v>0</v>
      </c>
    </row>
    <row r="238" s="1" customFormat="1" ht="17.1" customHeight="1" spans="1:3">
      <c r="A238" s="9">
        <v>2330414</v>
      </c>
      <c r="B238" s="15" t="s">
        <v>2363</v>
      </c>
      <c r="C238" s="10">
        <v>0</v>
      </c>
    </row>
    <row r="239" s="1" customFormat="1" ht="17.1" customHeight="1" spans="1:3">
      <c r="A239" s="9">
        <v>2330416</v>
      </c>
      <c r="B239" s="15" t="s">
        <v>2364</v>
      </c>
      <c r="C239" s="10">
        <v>0</v>
      </c>
    </row>
    <row r="240" s="1" customFormat="1" ht="17.1" customHeight="1" spans="1:3">
      <c r="A240" s="9">
        <v>2330417</v>
      </c>
      <c r="B240" s="15" t="s">
        <v>2365</v>
      </c>
      <c r="C240" s="10">
        <v>0</v>
      </c>
    </row>
    <row r="241" s="1" customFormat="1" ht="17.1" customHeight="1" spans="1:3">
      <c r="A241" s="9">
        <v>2330418</v>
      </c>
      <c r="B241" s="15" t="s">
        <v>2366</v>
      </c>
      <c r="C241" s="10">
        <v>0</v>
      </c>
    </row>
    <row r="242" s="1" customFormat="1" ht="17.1" customHeight="1" spans="1:3">
      <c r="A242" s="9">
        <v>2330419</v>
      </c>
      <c r="B242" s="15" t="s">
        <v>2367</v>
      </c>
      <c r="C242" s="10">
        <v>0</v>
      </c>
    </row>
    <row r="243" s="1" customFormat="1" ht="17.1" customHeight="1" spans="1:3">
      <c r="A243" s="9">
        <v>2330420</v>
      </c>
      <c r="B243" s="15" t="s">
        <v>2368</v>
      </c>
      <c r="C243" s="10">
        <v>0</v>
      </c>
    </row>
    <row r="244" s="1" customFormat="1" ht="17.1" customHeight="1" spans="1:3">
      <c r="A244" s="9">
        <v>2330431</v>
      </c>
      <c r="B244" s="15" t="s">
        <v>2369</v>
      </c>
      <c r="C244" s="10">
        <v>0</v>
      </c>
    </row>
    <row r="245" s="1" customFormat="1" ht="17.1" customHeight="1" spans="1:3">
      <c r="A245" s="9">
        <v>2330432</v>
      </c>
      <c r="B245" s="15" t="s">
        <v>2370</v>
      </c>
      <c r="C245" s="10">
        <v>0</v>
      </c>
    </row>
    <row r="246" s="1" customFormat="1" ht="17.1" customHeight="1" spans="1:3">
      <c r="A246" s="9">
        <v>2330433</v>
      </c>
      <c r="B246" s="15" t="s">
        <v>2371</v>
      </c>
      <c r="C246" s="10">
        <v>0</v>
      </c>
    </row>
    <row r="247" s="1" customFormat="1" ht="17.1" customHeight="1" spans="1:3">
      <c r="A247" s="9">
        <v>2330498</v>
      </c>
      <c r="B247" s="15" t="s">
        <v>2372</v>
      </c>
      <c r="C247" s="10">
        <v>0</v>
      </c>
    </row>
    <row r="248" s="1" customFormat="1" ht="17.1" customHeight="1" spans="1:3">
      <c r="A248" s="9">
        <v>2330499</v>
      </c>
      <c r="B248" s="15" t="s">
        <v>2373</v>
      </c>
      <c r="C248" s="10">
        <v>0</v>
      </c>
    </row>
    <row r="249" s="1" customFormat="1" ht="17.1" customHeight="1" spans="1:3">
      <c r="A249" s="9">
        <v>234</v>
      </c>
      <c r="B249" s="15" t="s">
        <v>2086</v>
      </c>
      <c r="C249" s="10">
        <v>0</v>
      </c>
    </row>
    <row r="250" s="1" customFormat="1" ht="17.1" customHeight="1" spans="1:3">
      <c r="A250" s="9">
        <v>23401</v>
      </c>
      <c r="B250" s="15" t="s">
        <v>1813</v>
      </c>
      <c r="C250" s="10">
        <v>0</v>
      </c>
    </row>
    <row r="251" s="1" customFormat="1" ht="17.1" customHeight="1" spans="1:3">
      <c r="A251" s="9">
        <v>2340101</v>
      </c>
      <c r="B251" s="15" t="s">
        <v>2374</v>
      </c>
      <c r="C251" s="10">
        <v>0</v>
      </c>
    </row>
    <row r="252" s="1" customFormat="1" ht="17.1" customHeight="1" spans="1:3">
      <c r="A252" s="9">
        <v>2340102</v>
      </c>
      <c r="B252" s="15" t="s">
        <v>2375</v>
      </c>
      <c r="C252" s="10">
        <v>0</v>
      </c>
    </row>
    <row r="253" s="1" customFormat="1" ht="17.1" customHeight="1" spans="1:3">
      <c r="A253" s="9">
        <v>2340103</v>
      </c>
      <c r="B253" s="15" t="s">
        <v>2376</v>
      </c>
      <c r="C253" s="10">
        <v>0</v>
      </c>
    </row>
    <row r="254" s="1" customFormat="1" ht="17.1" customHeight="1" spans="1:3">
      <c r="A254" s="9">
        <v>2340104</v>
      </c>
      <c r="B254" s="15" t="s">
        <v>2377</v>
      </c>
      <c r="C254" s="10">
        <v>0</v>
      </c>
    </row>
    <row r="255" s="1" customFormat="1" ht="17.1" customHeight="1" spans="1:3">
      <c r="A255" s="9">
        <v>2340105</v>
      </c>
      <c r="B255" s="15" t="s">
        <v>2378</v>
      </c>
      <c r="C255" s="10">
        <v>0</v>
      </c>
    </row>
    <row r="256" s="1" customFormat="1" ht="17.1" customHeight="1" spans="1:3">
      <c r="A256" s="9">
        <v>2340106</v>
      </c>
      <c r="B256" s="15" t="s">
        <v>2379</v>
      </c>
      <c r="C256" s="10">
        <v>0</v>
      </c>
    </row>
    <row r="257" s="1" customFormat="1" ht="17.1" customHeight="1" spans="1:3">
      <c r="A257" s="9">
        <v>2340107</v>
      </c>
      <c r="B257" s="15" t="s">
        <v>2380</v>
      </c>
      <c r="C257" s="10">
        <v>0</v>
      </c>
    </row>
    <row r="258" s="1" customFormat="1" ht="17.1" customHeight="1" spans="1:3">
      <c r="A258" s="9">
        <v>2340108</v>
      </c>
      <c r="B258" s="15" t="s">
        <v>2381</v>
      </c>
      <c r="C258" s="10">
        <v>0</v>
      </c>
    </row>
    <row r="259" s="1" customFormat="1" ht="17.1" customHeight="1" spans="1:3">
      <c r="A259" s="9">
        <v>2340109</v>
      </c>
      <c r="B259" s="15" t="s">
        <v>2382</v>
      </c>
      <c r="C259" s="10">
        <v>0</v>
      </c>
    </row>
    <row r="260" s="1" customFormat="1" ht="17.1" customHeight="1" spans="1:3">
      <c r="A260" s="9">
        <v>2340110</v>
      </c>
      <c r="B260" s="15" t="s">
        <v>2383</v>
      </c>
      <c r="C260" s="10">
        <v>0</v>
      </c>
    </row>
    <row r="261" s="1" customFormat="1" ht="17.1" customHeight="1" spans="1:3">
      <c r="A261" s="9">
        <v>2340111</v>
      </c>
      <c r="B261" s="15" t="s">
        <v>2384</v>
      </c>
      <c r="C261" s="10">
        <v>0</v>
      </c>
    </row>
    <row r="262" s="1" customFormat="1" ht="17.1" customHeight="1" spans="1:3">
      <c r="A262" s="9">
        <v>2340199</v>
      </c>
      <c r="B262" s="15" t="s">
        <v>2385</v>
      </c>
      <c r="C262" s="10">
        <v>0</v>
      </c>
    </row>
    <row r="263" s="1" customFormat="1" ht="17.1" customHeight="1" spans="1:3">
      <c r="A263" s="9">
        <v>23402</v>
      </c>
      <c r="B263" s="15" t="s">
        <v>2386</v>
      </c>
      <c r="C263" s="10">
        <v>0</v>
      </c>
    </row>
    <row r="264" s="1" customFormat="1" ht="17.1" customHeight="1" spans="1:3">
      <c r="A264" s="9">
        <v>2340201</v>
      </c>
      <c r="B264" s="15" t="s">
        <v>1573</v>
      </c>
      <c r="C264" s="10">
        <v>0</v>
      </c>
    </row>
    <row r="265" s="1" customFormat="1" ht="17.1" customHeight="1" spans="1:3">
      <c r="A265" s="9">
        <v>2340202</v>
      </c>
      <c r="B265" s="15" t="s">
        <v>1618</v>
      </c>
      <c r="C265" s="10">
        <v>0</v>
      </c>
    </row>
    <row r="266" s="1" customFormat="1" ht="17.1" customHeight="1" spans="1:3">
      <c r="A266" s="9">
        <v>2340203</v>
      </c>
      <c r="B266" s="15" t="s">
        <v>2387</v>
      </c>
      <c r="C266" s="10">
        <v>0</v>
      </c>
    </row>
    <row r="267" s="1" customFormat="1" ht="17.1" customHeight="1" spans="1:3">
      <c r="A267" s="9">
        <v>2340204</v>
      </c>
      <c r="B267" s="15" t="s">
        <v>2388</v>
      </c>
      <c r="C267" s="10">
        <v>0</v>
      </c>
    </row>
    <row r="268" s="1" customFormat="1" ht="17.1" customHeight="1" spans="1:3">
      <c r="A268" s="9">
        <v>2340205</v>
      </c>
      <c r="B268" s="15" t="s">
        <v>2389</v>
      </c>
      <c r="C268" s="10">
        <v>0</v>
      </c>
    </row>
    <row r="269" s="1" customFormat="1" ht="18.75" customHeight="1" spans="1:3">
      <c r="A269" s="9">
        <v>2340299</v>
      </c>
      <c r="B269" s="15" t="s">
        <v>2390</v>
      </c>
      <c r="C269" s="10">
        <v>0</v>
      </c>
    </row>
  </sheetData>
  <mergeCells count="3">
    <mergeCell ref="A1:C1"/>
    <mergeCell ref="B2:C2"/>
    <mergeCell ref="B3:C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9"/>
  <sheetViews>
    <sheetView showGridLines="0" showZeros="0" workbookViewId="0">
      <selection activeCell="A1" sqref="A1:B1"/>
    </sheetView>
  </sheetViews>
  <sheetFormatPr defaultColWidth="9.125" defaultRowHeight="14.25" outlineLevelCol="1"/>
  <cols>
    <col min="1" max="1" width="51.625" style="1" customWidth="1"/>
    <col min="2" max="2" width="39.625" style="1" customWidth="1"/>
  </cols>
  <sheetData>
    <row r="1" s="1" customFormat="1" ht="33.95" customHeight="1" spans="1:2">
      <c r="A1" s="2" t="s">
        <v>0</v>
      </c>
      <c r="B1" s="2"/>
    </row>
    <row r="2" s="1" customFormat="1" ht="17.1" customHeight="1" spans="1:2">
      <c r="A2" s="3" t="s">
        <v>1</v>
      </c>
      <c r="B2" s="3"/>
    </row>
    <row r="3" s="1" customFormat="1" ht="17.1" customHeight="1" spans="1:2">
      <c r="A3" s="3" t="s">
        <v>2</v>
      </c>
      <c r="B3" s="3"/>
    </row>
    <row r="4" s="1" customFormat="1" ht="17.1" customHeight="1" spans="1:2">
      <c r="A4" s="7" t="s">
        <v>29</v>
      </c>
      <c r="B4" s="7" t="s">
        <v>4</v>
      </c>
    </row>
    <row r="5" s="1" customFormat="1" ht="17.1" customHeight="1" spans="1:2">
      <c r="A5" s="9" t="s">
        <v>30</v>
      </c>
      <c r="B5" s="10">
        <v>146030</v>
      </c>
    </row>
    <row r="6" s="1" customFormat="1" ht="17.1" customHeight="1" spans="1:2">
      <c r="A6" s="9" t="s">
        <v>31</v>
      </c>
      <c r="B6" s="10">
        <v>455678</v>
      </c>
    </row>
    <row r="7" s="1" customFormat="1" ht="17.1" customHeight="1" spans="1:2">
      <c r="A7" s="9" t="s">
        <v>32</v>
      </c>
      <c r="B7" s="10">
        <v>19828</v>
      </c>
    </row>
    <row r="8" s="1" customFormat="1" ht="17.1" customHeight="1" spans="1:2">
      <c r="A8" s="9" t="s">
        <v>33</v>
      </c>
      <c r="B8" s="10">
        <v>366685</v>
      </c>
    </row>
    <row r="9" s="1" customFormat="1" ht="17.1" customHeight="1" spans="1:2">
      <c r="A9" s="9" t="s">
        <v>34</v>
      </c>
      <c r="B9" s="10">
        <v>69165</v>
      </c>
    </row>
    <row r="10" s="1" customFormat="1" ht="17.1" customHeight="1" spans="1:2">
      <c r="A10" s="9" t="s">
        <v>35</v>
      </c>
      <c r="B10" s="10">
        <v>0</v>
      </c>
    </row>
    <row r="11" s="1" customFormat="1" ht="17.25" customHeight="1" spans="1:2">
      <c r="A11" s="9" t="s">
        <v>36</v>
      </c>
      <c r="B11" s="10">
        <v>114107</v>
      </c>
    </row>
    <row r="12" s="1" customFormat="1" ht="17.25" customHeight="1" spans="1:2">
      <c r="A12" s="9" t="s">
        <v>37</v>
      </c>
      <c r="B12" s="10">
        <v>156072</v>
      </c>
    </row>
    <row r="13" s="1" customFormat="1" ht="17.25" customHeight="1" spans="1:2">
      <c r="A13" s="9" t="s">
        <v>38</v>
      </c>
      <c r="B13" s="10">
        <v>40811</v>
      </c>
    </row>
    <row r="14" s="1" customFormat="1" ht="17.25" customHeight="1" spans="1:2">
      <c r="A14" s="9"/>
      <c r="B14" s="28"/>
    </row>
    <row r="15" s="1" customFormat="1" ht="17.25" customHeight="1" spans="1:2">
      <c r="A15" s="9" t="s">
        <v>39</v>
      </c>
      <c r="B15" s="10">
        <v>0</v>
      </c>
    </row>
    <row r="16" s="1" customFormat="1" ht="17.25" customHeight="1" spans="1:2">
      <c r="A16" s="9" t="s">
        <v>40</v>
      </c>
      <c r="B16" s="10">
        <v>27343</v>
      </c>
    </row>
    <row r="17" s="1" customFormat="1" ht="17.25" customHeight="1" spans="1:2">
      <c r="A17" s="9" t="s">
        <v>41</v>
      </c>
      <c r="B17" s="10">
        <v>0</v>
      </c>
    </row>
    <row r="18" s="1" customFormat="1" ht="17.25" customHeight="1" spans="1:2">
      <c r="A18" s="9" t="s">
        <v>42</v>
      </c>
      <c r="B18" s="10">
        <v>0</v>
      </c>
    </row>
    <row r="19" s="1" customFormat="1" ht="17.1" customHeight="1" spans="1:2">
      <c r="A19" s="9"/>
      <c r="B19" s="28"/>
    </row>
    <row r="20" s="1" customFormat="1" ht="17.1" customHeight="1" spans="1:2">
      <c r="A20" s="9"/>
      <c r="B20" s="28"/>
    </row>
    <row r="21" s="1" customFormat="1" ht="17.1" customHeight="1" spans="1:2">
      <c r="A21" s="9"/>
      <c r="B21" s="28"/>
    </row>
    <row r="22" s="1" customFormat="1" ht="17.1" customHeight="1" spans="1:2">
      <c r="A22" s="9"/>
      <c r="B22" s="28"/>
    </row>
    <row r="23" s="1" customFormat="1" ht="17.1" customHeight="1" spans="1:2">
      <c r="A23" s="9"/>
      <c r="B23" s="28"/>
    </row>
    <row r="24" s="1" customFormat="1" ht="409.5" hidden="1" customHeight="1" spans="1:2">
      <c r="A24" s="9"/>
      <c r="B24" s="28"/>
    </row>
    <row r="25" s="1" customFormat="1" ht="409.5" hidden="1" customHeight="1" spans="1:2">
      <c r="A25" s="9"/>
      <c r="B25" s="28"/>
    </row>
    <row r="26" s="1" customFormat="1" ht="409.5" hidden="1" customHeight="1" spans="1:2">
      <c r="A26" s="9"/>
      <c r="B26" s="28"/>
    </row>
    <row r="27" s="1" customFormat="1" ht="409.5" hidden="1" customHeight="1" spans="1:2">
      <c r="A27" s="9"/>
      <c r="B27" s="28"/>
    </row>
    <row r="28" s="1" customFormat="1" ht="409.5" hidden="1" customHeight="1" spans="1:2">
      <c r="A28" s="9"/>
      <c r="B28" s="28"/>
    </row>
    <row r="29" s="1" customFormat="1" ht="409.5" hidden="1" customHeight="1" spans="1:2">
      <c r="A29" s="9"/>
      <c r="B29" s="28"/>
    </row>
    <row r="30" s="1" customFormat="1" ht="409.5" hidden="1" customHeight="1" spans="1:2">
      <c r="A30" s="9"/>
      <c r="B30" s="28"/>
    </row>
    <row r="31" s="1" customFormat="1" ht="409.5" hidden="1" customHeight="1" spans="1:2">
      <c r="A31" s="9"/>
      <c r="B31" s="28"/>
    </row>
    <row r="32" s="1" customFormat="1" ht="409.5" hidden="1" customHeight="1" spans="1:2">
      <c r="A32" s="9"/>
      <c r="B32" s="28"/>
    </row>
    <row r="33" s="1" customFormat="1" ht="409.5" hidden="1" customHeight="1" spans="1:2">
      <c r="A33" s="9"/>
      <c r="B33" s="28"/>
    </row>
    <row r="34" s="1" customFormat="1" ht="409.5" hidden="1" customHeight="1" spans="1:2">
      <c r="A34" s="9"/>
      <c r="B34" s="28"/>
    </row>
    <row r="35" s="1" customFormat="1" ht="409.5" hidden="1" customHeight="1" spans="1:2">
      <c r="A35" s="9"/>
      <c r="B35" s="28"/>
    </row>
    <row r="36" s="1" customFormat="1" ht="409.5" hidden="1" customHeight="1" spans="1:2">
      <c r="A36" s="9"/>
      <c r="B36" s="28"/>
    </row>
    <row r="37" s="1" customFormat="1" ht="409.5" hidden="1" customHeight="1" spans="1:2">
      <c r="A37" s="9"/>
      <c r="B37" s="28"/>
    </row>
    <row r="38" s="1" customFormat="1" ht="409.5" hidden="1" customHeight="1" spans="1:2">
      <c r="A38" s="9"/>
      <c r="B38" s="28"/>
    </row>
    <row r="39" s="1" customFormat="1" ht="409.5" hidden="1" customHeight="1" spans="1:2">
      <c r="A39" s="9"/>
      <c r="B39" s="28"/>
    </row>
    <row r="40" s="1" customFormat="1" ht="409.5" hidden="1" customHeight="1" spans="1:2">
      <c r="A40" s="9"/>
      <c r="B40" s="28"/>
    </row>
    <row r="41" s="1" customFormat="1" ht="409.5" hidden="1" customHeight="1" spans="1:2">
      <c r="A41" s="9"/>
      <c r="B41" s="28"/>
    </row>
    <row r="42" s="1" customFormat="1" ht="409.5" hidden="1" customHeight="1" spans="1:2">
      <c r="A42" s="9"/>
      <c r="B42" s="28"/>
    </row>
    <row r="43" s="1" customFormat="1" ht="409.5" hidden="1" customHeight="1" spans="1:2">
      <c r="A43" s="9"/>
      <c r="B43" s="28"/>
    </row>
    <row r="44" s="1" customFormat="1" ht="409.5" hidden="1" customHeight="1" spans="1:2">
      <c r="A44" s="9"/>
      <c r="B44" s="28"/>
    </row>
    <row r="45" s="1" customFormat="1" ht="409.5" hidden="1" customHeight="1" spans="1:2">
      <c r="A45" s="9"/>
      <c r="B45" s="28"/>
    </row>
    <row r="46" s="1" customFormat="1" ht="409.5" hidden="1" customHeight="1" spans="1:2">
      <c r="A46" s="9"/>
      <c r="B46" s="28"/>
    </row>
    <row r="47" s="1" customFormat="1" ht="409.5" hidden="1" customHeight="1" spans="1:2">
      <c r="A47" s="9"/>
      <c r="B47" s="28"/>
    </row>
    <row r="48" s="1" customFormat="1" ht="17.25" customHeight="1" spans="1:2">
      <c r="A48" s="7" t="s">
        <v>43</v>
      </c>
      <c r="B48" s="10">
        <v>940041</v>
      </c>
    </row>
    <row r="49" s="1" customFormat="1" ht="18.75" customHeight="1"/>
  </sheetData>
  <mergeCells count="3">
    <mergeCell ref="A1:B1"/>
    <mergeCell ref="A2:B2"/>
    <mergeCell ref="A3:B3"/>
  </mergeCells>
  <printOptions horizontalCentered="1" verticalCentered="1" gridLines="1"/>
  <pageMargins left="0.428472222222222" right="0.688888888888889" top="1" bottom="1" header="0.5" footer="0"/>
  <pageSetup paperSize="1" orientation="landscape" blackAndWhite="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showGridLines="0" showZeros="0" workbookViewId="0">
      <selection activeCell="A1" sqref="A1:N1"/>
    </sheetView>
  </sheetViews>
  <sheetFormatPr defaultColWidth="9.125" defaultRowHeight="14.25"/>
  <cols>
    <col min="1" max="1" width="27.5" style="1" customWidth="1"/>
    <col min="2" max="2" width="8" style="1" customWidth="1"/>
    <col min="3" max="3" width="4.125" style="1" customWidth="1"/>
    <col min="4" max="4" width="3.625" style="1" customWidth="1"/>
    <col min="5" max="5" width="4.375" style="1" customWidth="1"/>
    <col min="6" max="6" width="6.875" style="1" customWidth="1"/>
    <col min="7" max="7" width="4.5" style="1" customWidth="1"/>
    <col min="8" max="8" width="23.375" style="1" customWidth="1"/>
    <col min="9" max="9" width="9.625" style="1" customWidth="1"/>
    <col min="10" max="10" width="4.75" style="1" customWidth="1"/>
    <col min="11" max="11" width="4.5" style="1" customWidth="1"/>
    <col min="12" max="12" width="5.375" style="1" customWidth="1"/>
    <col min="13" max="13" width="7.125" style="1" customWidth="1"/>
    <col min="14" max="14" width="5.875" style="1" customWidth="1"/>
    <col min="257" max="257" width="23" customWidth="1"/>
    <col min="258" max="258" width="8" customWidth="1"/>
    <col min="259" max="259" width="4.125" customWidth="1"/>
    <col min="260" max="260" width="3.625" customWidth="1"/>
    <col min="261" max="261" width="4.375" customWidth="1"/>
    <col min="262" max="262" width="6.875" customWidth="1"/>
    <col min="263" max="263" width="4.5" customWidth="1"/>
    <col min="264" max="264" width="23.375" customWidth="1"/>
    <col min="265" max="265" width="9.625" customWidth="1"/>
    <col min="266" max="266" width="4.75" customWidth="1"/>
    <col min="267" max="267" width="4.5" customWidth="1"/>
    <col min="268" max="268" width="5.375" customWidth="1"/>
    <col min="269" max="269" width="7.125" customWidth="1"/>
    <col min="270" max="270" width="5.875" customWidth="1"/>
    <col min="513" max="513" width="23" customWidth="1"/>
    <col min="514" max="514" width="8" customWidth="1"/>
    <col min="515" max="515" width="4.125" customWidth="1"/>
    <col min="516" max="516" width="3.625" customWidth="1"/>
    <col min="517" max="517" width="4.375" customWidth="1"/>
    <col min="518" max="518" width="6.875" customWidth="1"/>
    <col min="519" max="519" width="4.5" customWidth="1"/>
    <col min="520" max="520" width="23.375" customWidth="1"/>
    <col min="521" max="521" width="9.625" customWidth="1"/>
    <col min="522" max="522" width="4.75" customWidth="1"/>
    <col min="523" max="523" width="4.5" customWidth="1"/>
    <col min="524" max="524" width="5.375" customWidth="1"/>
    <col min="525" max="525" width="7.125" customWidth="1"/>
    <col min="526" max="526" width="5.875" customWidth="1"/>
    <col min="769" max="769" width="23" customWidth="1"/>
    <col min="770" max="770" width="8" customWidth="1"/>
    <col min="771" max="771" width="4.125" customWidth="1"/>
    <col min="772" max="772" width="3.625" customWidth="1"/>
    <col min="773" max="773" width="4.375" customWidth="1"/>
    <col min="774" max="774" width="6.875" customWidth="1"/>
    <col min="775" max="775" width="4.5" customWidth="1"/>
    <col min="776" max="776" width="23.375" customWidth="1"/>
    <col min="777" max="777" width="9.625" customWidth="1"/>
    <col min="778" max="778" width="4.75" customWidth="1"/>
    <col min="779" max="779" width="4.5" customWidth="1"/>
    <col min="780" max="780" width="5.375" customWidth="1"/>
    <col min="781" max="781" width="7.125" customWidth="1"/>
    <col min="782" max="782" width="5.875" customWidth="1"/>
    <col min="1025" max="1025" width="23" customWidth="1"/>
    <col min="1026" max="1026" width="8" customWidth="1"/>
    <col min="1027" max="1027" width="4.125" customWidth="1"/>
    <col min="1028" max="1028" width="3.625" customWidth="1"/>
    <col min="1029" max="1029" width="4.375" customWidth="1"/>
    <col min="1030" max="1030" width="6.875" customWidth="1"/>
    <col min="1031" max="1031" width="4.5" customWidth="1"/>
    <col min="1032" max="1032" width="23.375" customWidth="1"/>
    <col min="1033" max="1033" width="9.625" customWidth="1"/>
    <col min="1034" max="1034" width="4.75" customWidth="1"/>
    <col min="1035" max="1035" width="4.5" customWidth="1"/>
    <col min="1036" max="1036" width="5.375" customWidth="1"/>
    <col min="1037" max="1037" width="7.125" customWidth="1"/>
    <col min="1038" max="1038" width="5.875" customWidth="1"/>
    <col min="1281" max="1281" width="23" customWidth="1"/>
    <col min="1282" max="1282" width="8" customWidth="1"/>
    <col min="1283" max="1283" width="4.125" customWidth="1"/>
    <col min="1284" max="1284" width="3.625" customWidth="1"/>
    <col min="1285" max="1285" width="4.375" customWidth="1"/>
    <col min="1286" max="1286" width="6.875" customWidth="1"/>
    <col min="1287" max="1287" width="4.5" customWidth="1"/>
    <col min="1288" max="1288" width="23.375" customWidth="1"/>
    <col min="1289" max="1289" width="9.625" customWidth="1"/>
    <col min="1290" max="1290" width="4.75" customWidth="1"/>
    <col min="1291" max="1291" width="4.5" customWidth="1"/>
    <col min="1292" max="1292" width="5.375" customWidth="1"/>
    <col min="1293" max="1293" width="7.125" customWidth="1"/>
    <col min="1294" max="1294" width="5.875" customWidth="1"/>
    <col min="1537" max="1537" width="23" customWidth="1"/>
    <col min="1538" max="1538" width="8" customWidth="1"/>
    <col min="1539" max="1539" width="4.125" customWidth="1"/>
    <col min="1540" max="1540" width="3.625" customWidth="1"/>
    <col min="1541" max="1541" width="4.375" customWidth="1"/>
    <col min="1542" max="1542" width="6.875" customWidth="1"/>
    <col min="1543" max="1543" width="4.5" customWidth="1"/>
    <col min="1544" max="1544" width="23.375" customWidth="1"/>
    <col min="1545" max="1545" width="9.625" customWidth="1"/>
    <col min="1546" max="1546" width="4.75" customWidth="1"/>
    <col min="1547" max="1547" width="4.5" customWidth="1"/>
    <col min="1548" max="1548" width="5.375" customWidth="1"/>
    <col min="1549" max="1549" width="7.125" customWidth="1"/>
    <col min="1550" max="1550" width="5.875" customWidth="1"/>
    <col min="1793" max="1793" width="23" customWidth="1"/>
    <col min="1794" max="1794" width="8" customWidth="1"/>
    <col min="1795" max="1795" width="4.125" customWidth="1"/>
    <col min="1796" max="1796" width="3.625" customWidth="1"/>
    <col min="1797" max="1797" width="4.375" customWidth="1"/>
    <col min="1798" max="1798" width="6.875" customWidth="1"/>
    <col min="1799" max="1799" width="4.5" customWidth="1"/>
    <col min="1800" max="1800" width="23.375" customWidth="1"/>
    <col min="1801" max="1801" width="9.625" customWidth="1"/>
    <col min="1802" max="1802" width="4.75" customWidth="1"/>
    <col min="1803" max="1803" width="4.5" customWidth="1"/>
    <col min="1804" max="1804" width="5.375" customWidth="1"/>
    <col min="1805" max="1805" width="7.125" customWidth="1"/>
    <col min="1806" max="1806" width="5.875" customWidth="1"/>
    <col min="2049" max="2049" width="23" customWidth="1"/>
    <col min="2050" max="2050" width="8" customWidth="1"/>
    <col min="2051" max="2051" width="4.125" customWidth="1"/>
    <col min="2052" max="2052" width="3.625" customWidth="1"/>
    <col min="2053" max="2053" width="4.375" customWidth="1"/>
    <col min="2054" max="2054" width="6.875" customWidth="1"/>
    <col min="2055" max="2055" width="4.5" customWidth="1"/>
    <col min="2056" max="2056" width="23.375" customWidth="1"/>
    <col min="2057" max="2057" width="9.625" customWidth="1"/>
    <col min="2058" max="2058" width="4.75" customWidth="1"/>
    <col min="2059" max="2059" width="4.5" customWidth="1"/>
    <col min="2060" max="2060" width="5.375" customWidth="1"/>
    <col min="2061" max="2061" width="7.125" customWidth="1"/>
    <col min="2062" max="2062" width="5.875" customWidth="1"/>
    <col min="2305" max="2305" width="23" customWidth="1"/>
    <col min="2306" max="2306" width="8" customWidth="1"/>
    <col min="2307" max="2307" width="4.125" customWidth="1"/>
    <col min="2308" max="2308" width="3.625" customWidth="1"/>
    <col min="2309" max="2309" width="4.375" customWidth="1"/>
    <col min="2310" max="2310" width="6.875" customWidth="1"/>
    <col min="2311" max="2311" width="4.5" customWidth="1"/>
    <col min="2312" max="2312" width="23.375" customWidth="1"/>
    <col min="2313" max="2313" width="9.625" customWidth="1"/>
    <col min="2314" max="2314" width="4.75" customWidth="1"/>
    <col min="2315" max="2315" width="4.5" customWidth="1"/>
    <col min="2316" max="2316" width="5.375" customWidth="1"/>
    <col min="2317" max="2317" width="7.125" customWidth="1"/>
    <col min="2318" max="2318" width="5.875" customWidth="1"/>
    <col min="2561" max="2561" width="23" customWidth="1"/>
    <col min="2562" max="2562" width="8" customWidth="1"/>
    <col min="2563" max="2563" width="4.125" customWidth="1"/>
    <col min="2564" max="2564" width="3.625" customWidth="1"/>
    <col min="2565" max="2565" width="4.375" customWidth="1"/>
    <col min="2566" max="2566" width="6.875" customWidth="1"/>
    <col min="2567" max="2567" width="4.5" customWidth="1"/>
    <col min="2568" max="2568" width="23.375" customWidth="1"/>
    <col min="2569" max="2569" width="9.625" customWidth="1"/>
    <col min="2570" max="2570" width="4.75" customWidth="1"/>
    <col min="2571" max="2571" width="4.5" customWidth="1"/>
    <col min="2572" max="2572" width="5.375" customWidth="1"/>
    <col min="2573" max="2573" width="7.125" customWidth="1"/>
    <col min="2574" max="2574" width="5.875" customWidth="1"/>
    <col min="2817" max="2817" width="23" customWidth="1"/>
    <col min="2818" max="2818" width="8" customWidth="1"/>
    <col min="2819" max="2819" width="4.125" customWidth="1"/>
    <col min="2820" max="2820" width="3.625" customWidth="1"/>
    <col min="2821" max="2821" width="4.375" customWidth="1"/>
    <col min="2822" max="2822" width="6.875" customWidth="1"/>
    <col min="2823" max="2823" width="4.5" customWidth="1"/>
    <col min="2824" max="2824" width="23.375" customWidth="1"/>
    <col min="2825" max="2825" width="9.625" customWidth="1"/>
    <col min="2826" max="2826" width="4.75" customWidth="1"/>
    <col min="2827" max="2827" width="4.5" customWidth="1"/>
    <col min="2828" max="2828" width="5.375" customWidth="1"/>
    <col min="2829" max="2829" width="7.125" customWidth="1"/>
    <col min="2830" max="2830" width="5.875" customWidth="1"/>
    <col min="3073" max="3073" width="23" customWidth="1"/>
    <col min="3074" max="3074" width="8" customWidth="1"/>
    <col min="3075" max="3075" width="4.125" customWidth="1"/>
    <col min="3076" max="3076" width="3.625" customWidth="1"/>
    <col min="3077" max="3077" width="4.375" customWidth="1"/>
    <col min="3078" max="3078" width="6.875" customWidth="1"/>
    <col min="3079" max="3079" width="4.5" customWidth="1"/>
    <col min="3080" max="3080" width="23.375" customWidth="1"/>
    <col min="3081" max="3081" width="9.625" customWidth="1"/>
    <col min="3082" max="3082" width="4.75" customWidth="1"/>
    <col min="3083" max="3083" width="4.5" customWidth="1"/>
    <col min="3084" max="3084" width="5.375" customWidth="1"/>
    <col min="3085" max="3085" width="7.125" customWidth="1"/>
    <col min="3086" max="3086" width="5.875" customWidth="1"/>
    <col min="3329" max="3329" width="23" customWidth="1"/>
    <col min="3330" max="3330" width="8" customWidth="1"/>
    <col min="3331" max="3331" width="4.125" customWidth="1"/>
    <col min="3332" max="3332" width="3.625" customWidth="1"/>
    <col min="3333" max="3333" width="4.375" customWidth="1"/>
    <col min="3334" max="3334" width="6.875" customWidth="1"/>
    <col min="3335" max="3335" width="4.5" customWidth="1"/>
    <col min="3336" max="3336" width="23.375" customWidth="1"/>
    <col min="3337" max="3337" width="9.625" customWidth="1"/>
    <col min="3338" max="3338" width="4.75" customWidth="1"/>
    <col min="3339" max="3339" width="4.5" customWidth="1"/>
    <col min="3340" max="3340" width="5.375" customWidth="1"/>
    <col min="3341" max="3341" width="7.125" customWidth="1"/>
    <col min="3342" max="3342" width="5.875" customWidth="1"/>
    <col min="3585" max="3585" width="23" customWidth="1"/>
    <col min="3586" max="3586" width="8" customWidth="1"/>
    <col min="3587" max="3587" width="4.125" customWidth="1"/>
    <col min="3588" max="3588" width="3.625" customWidth="1"/>
    <col min="3589" max="3589" width="4.375" customWidth="1"/>
    <col min="3590" max="3590" width="6.875" customWidth="1"/>
    <col min="3591" max="3591" width="4.5" customWidth="1"/>
    <col min="3592" max="3592" width="23.375" customWidth="1"/>
    <col min="3593" max="3593" width="9.625" customWidth="1"/>
    <col min="3594" max="3594" width="4.75" customWidth="1"/>
    <col min="3595" max="3595" width="4.5" customWidth="1"/>
    <col min="3596" max="3596" width="5.375" customWidth="1"/>
    <col min="3597" max="3597" width="7.125" customWidth="1"/>
    <col min="3598" max="3598" width="5.875" customWidth="1"/>
    <col min="3841" max="3841" width="23" customWidth="1"/>
    <col min="3842" max="3842" width="8" customWidth="1"/>
    <col min="3843" max="3843" width="4.125" customWidth="1"/>
    <col min="3844" max="3844" width="3.625" customWidth="1"/>
    <col min="3845" max="3845" width="4.375" customWidth="1"/>
    <col min="3846" max="3846" width="6.875" customWidth="1"/>
    <col min="3847" max="3847" width="4.5" customWidth="1"/>
    <col min="3848" max="3848" width="23.375" customWidth="1"/>
    <col min="3849" max="3849" width="9.625" customWidth="1"/>
    <col min="3850" max="3850" width="4.75" customWidth="1"/>
    <col min="3851" max="3851" width="4.5" customWidth="1"/>
    <col min="3852" max="3852" width="5.375" customWidth="1"/>
    <col min="3853" max="3853" width="7.125" customWidth="1"/>
    <col min="3854" max="3854" width="5.875" customWidth="1"/>
    <col min="4097" max="4097" width="23" customWidth="1"/>
    <col min="4098" max="4098" width="8" customWidth="1"/>
    <col min="4099" max="4099" width="4.125" customWidth="1"/>
    <col min="4100" max="4100" width="3.625" customWidth="1"/>
    <col min="4101" max="4101" width="4.375" customWidth="1"/>
    <col min="4102" max="4102" width="6.875" customWidth="1"/>
    <col min="4103" max="4103" width="4.5" customWidth="1"/>
    <col min="4104" max="4104" width="23.375" customWidth="1"/>
    <col min="4105" max="4105" width="9.625" customWidth="1"/>
    <col min="4106" max="4106" width="4.75" customWidth="1"/>
    <col min="4107" max="4107" width="4.5" customWidth="1"/>
    <col min="4108" max="4108" width="5.375" customWidth="1"/>
    <col min="4109" max="4109" width="7.125" customWidth="1"/>
    <col min="4110" max="4110" width="5.875" customWidth="1"/>
    <col min="4353" max="4353" width="23" customWidth="1"/>
    <col min="4354" max="4354" width="8" customWidth="1"/>
    <col min="4355" max="4355" width="4.125" customWidth="1"/>
    <col min="4356" max="4356" width="3.625" customWidth="1"/>
    <col min="4357" max="4357" width="4.375" customWidth="1"/>
    <col min="4358" max="4358" width="6.875" customWidth="1"/>
    <col min="4359" max="4359" width="4.5" customWidth="1"/>
    <col min="4360" max="4360" width="23.375" customWidth="1"/>
    <col min="4361" max="4361" width="9.625" customWidth="1"/>
    <col min="4362" max="4362" width="4.75" customWidth="1"/>
    <col min="4363" max="4363" width="4.5" customWidth="1"/>
    <col min="4364" max="4364" width="5.375" customWidth="1"/>
    <col min="4365" max="4365" width="7.125" customWidth="1"/>
    <col min="4366" max="4366" width="5.875" customWidth="1"/>
    <col min="4609" max="4609" width="23" customWidth="1"/>
    <col min="4610" max="4610" width="8" customWidth="1"/>
    <col min="4611" max="4611" width="4.125" customWidth="1"/>
    <col min="4612" max="4612" width="3.625" customWidth="1"/>
    <col min="4613" max="4613" width="4.375" customWidth="1"/>
    <col min="4614" max="4614" width="6.875" customWidth="1"/>
    <col min="4615" max="4615" width="4.5" customWidth="1"/>
    <col min="4616" max="4616" width="23.375" customWidth="1"/>
    <col min="4617" max="4617" width="9.625" customWidth="1"/>
    <col min="4618" max="4618" width="4.75" customWidth="1"/>
    <col min="4619" max="4619" width="4.5" customWidth="1"/>
    <col min="4620" max="4620" width="5.375" customWidth="1"/>
    <col min="4621" max="4621" width="7.125" customWidth="1"/>
    <col min="4622" max="4622" width="5.875" customWidth="1"/>
    <col min="4865" max="4865" width="23" customWidth="1"/>
    <col min="4866" max="4866" width="8" customWidth="1"/>
    <col min="4867" max="4867" width="4.125" customWidth="1"/>
    <col min="4868" max="4868" width="3.625" customWidth="1"/>
    <col min="4869" max="4869" width="4.375" customWidth="1"/>
    <col min="4870" max="4870" width="6.875" customWidth="1"/>
    <col min="4871" max="4871" width="4.5" customWidth="1"/>
    <col min="4872" max="4872" width="23.375" customWidth="1"/>
    <col min="4873" max="4873" width="9.625" customWidth="1"/>
    <col min="4874" max="4874" width="4.75" customWidth="1"/>
    <col min="4875" max="4875" width="4.5" customWidth="1"/>
    <col min="4876" max="4876" width="5.375" customWidth="1"/>
    <col min="4877" max="4877" width="7.125" customWidth="1"/>
    <col min="4878" max="4878" width="5.875" customWidth="1"/>
    <col min="5121" max="5121" width="23" customWidth="1"/>
    <col min="5122" max="5122" width="8" customWidth="1"/>
    <col min="5123" max="5123" width="4.125" customWidth="1"/>
    <col min="5124" max="5124" width="3.625" customWidth="1"/>
    <col min="5125" max="5125" width="4.375" customWidth="1"/>
    <col min="5126" max="5126" width="6.875" customWidth="1"/>
    <col min="5127" max="5127" width="4.5" customWidth="1"/>
    <col min="5128" max="5128" width="23.375" customWidth="1"/>
    <col min="5129" max="5129" width="9.625" customWidth="1"/>
    <col min="5130" max="5130" width="4.75" customWidth="1"/>
    <col min="5131" max="5131" width="4.5" customWidth="1"/>
    <col min="5132" max="5132" width="5.375" customWidth="1"/>
    <col min="5133" max="5133" width="7.125" customWidth="1"/>
    <col min="5134" max="5134" width="5.875" customWidth="1"/>
    <col min="5377" max="5377" width="23" customWidth="1"/>
    <col min="5378" max="5378" width="8" customWidth="1"/>
    <col min="5379" max="5379" width="4.125" customWidth="1"/>
    <col min="5380" max="5380" width="3.625" customWidth="1"/>
    <col min="5381" max="5381" width="4.375" customWidth="1"/>
    <col min="5382" max="5382" width="6.875" customWidth="1"/>
    <col min="5383" max="5383" width="4.5" customWidth="1"/>
    <col min="5384" max="5384" width="23.375" customWidth="1"/>
    <col min="5385" max="5385" width="9.625" customWidth="1"/>
    <col min="5386" max="5386" width="4.75" customWidth="1"/>
    <col min="5387" max="5387" width="4.5" customWidth="1"/>
    <col min="5388" max="5388" width="5.375" customWidth="1"/>
    <col min="5389" max="5389" width="7.125" customWidth="1"/>
    <col min="5390" max="5390" width="5.875" customWidth="1"/>
    <col min="5633" max="5633" width="23" customWidth="1"/>
    <col min="5634" max="5634" width="8" customWidth="1"/>
    <col min="5635" max="5635" width="4.125" customWidth="1"/>
    <col min="5636" max="5636" width="3.625" customWidth="1"/>
    <col min="5637" max="5637" width="4.375" customWidth="1"/>
    <col min="5638" max="5638" width="6.875" customWidth="1"/>
    <col min="5639" max="5639" width="4.5" customWidth="1"/>
    <col min="5640" max="5640" width="23.375" customWidth="1"/>
    <col min="5641" max="5641" width="9.625" customWidth="1"/>
    <col min="5642" max="5642" width="4.75" customWidth="1"/>
    <col min="5643" max="5643" width="4.5" customWidth="1"/>
    <col min="5644" max="5644" width="5.375" customWidth="1"/>
    <col min="5645" max="5645" width="7.125" customWidth="1"/>
    <col min="5646" max="5646" width="5.875" customWidth="1"/>
    <col min="5889" max="5889" width="23" customWidth="1"/>
    <col min="5890" max="5890" width="8" customWidth="1"/>
    <col min="5891" max="5891" width="4.125" customWidth="1"/>
    <col min="5892" max="5892" width="3.625" customWidth="1"/>
    <col min="5893" max="5893" width="4.375" customWidth="1"/>
    <col min="5894" max="5894" width="6.875" customWidth="1"/>
    <col min="5895" max="5895" width="4.5" customWidth="1"/>
    <col min="5896" max="5896" width="23.375" customWidth="1"/>
    <col min="5897" max="5897" width="9.625" customWidth="1"/>
    <col min="5898" max="5898" width="4.75" customWidth="1"/>
    <col min="5899" max="5899" width="4.5" customWidth="1"/>
    <col min="5900" max="5900" width="5.375" customWidth="1"/>
    <col min="5901" max="5901" width="7.125" customWidth="1"/>
    <col min="5902" max="5902" width="5.875" customWidth="1"/>
    <col min="6145" max="6145" width="23" customWidth="1"/>
    <col min="6146" max="6146" width="8" customWidth="1"/>
    <col min="6147" max="6147" width="4.125" customWidth="1"/>
    <col min="6148" max="6148" width="3.625" customWidth="1"/>
    <col min="6149" max="6149" width="4.375" customWidth="1"/>
    <col min="6150" max="6150" width="6.875" customWidth="1"/>
    <col min="6151" max="6151" width="4.5" customWidth="1"/>
    <col min="6152" max="6152" width="23.375" customWidth="1"/>
    <col min="6153" max="6153" width="9.625" customWidth="1"/>
    <col min="6154" max="6154" width="4.75" customWidth="1"/>
    <col min="6155" max="6155" width="4.5" customWidth="1"/>
    <col min="6156" max="6156" width="5.375" customWidth="1"/>
    <col min="6157" max="6157" width="7.125" customWidth="1"/>
    <col min="6158" max="6158" width="5.875" customWidth="1"/>
    <col min="6401" max="6401" width="23" customWidth="1"/>
    <col min="6402" max="6402" width="8" customWidth="1"/>
    <col min="6403" max="6403" width="4.125" customWidth="1"/>
    <col min="6404" max="6404" width="3.625" customWidth="1"/>
    <col min="6405" max="6405" width="4.375" customWidth="1"/>
    <col min="6406" max="6406" width="6.875" customWidth="1"/>
    <col min="6407" max="6407" width="4.5" customWidth="1"/>
    <col min="6408" max="6408" width="23.375" customWidth="1"/>
    <col min="6409" max="6409" width="9.625" customWidth="1"/>
    <col min="6410" max="6410" width="4.75" customWidth="1"/>
    <col min="6411" max="6411" width="4.5" customWidth="1"/>
    <col min="6412" max="6412" width="5.375" customWidth="1"/>
    <col min="6413" max="6413" width="7.125" customWidth="1"/>
    <col min="6414" max="6414" width="5.875" customWidth="1"/>
    <col min="6657" max="6657" width="23" customWidth="1"/>
    <col min="6658" max="6658" width="8" customWidth="1"/>
    <col min="6659" max="6659" width="4.125" customWidth="1"/>
    <col min="6660" max="6660" width="3.625" customWidth="1"/>
    <col min="6661" max="6661" width="4.375" customWidth="1"/>
    <col min="6662" max="6662" width="6.875" customWidth="1"/>
    <col min="6663" max="6663" width="4.5" customWidth="1"/>
    <col min="6664" max="6664" width="23.375" customWidth="1"/>
    <col min="6665" max="6665" width="9.625" customWidth="1"/>
    <col min="6666" max="6666" width="4.75" customWidth="1"/>
    <col min="6667" max="6667" width="4.5" customWidth="1"/>
    <col min="6668" max="6668" width="5.375" customWidth="1"/>
    <col min="6669" max="6669" width="7.125" customWidth="1"/>
    <col min="6670" max="6670" width="5.875" customWidth="1"/>
    <col min="6913" max="6913" width="23" customWidth="1"/>
    <col min="6914" max="6914" width="8" customWidth="1"/>
    <col min="6915" max="6915" width="4.125" customWidth="1"/>
    <col min="6916" max="6916" width="3.625" customWidth="1"/>
    <col min="6917" max="6917" width="4.375" customWidth="1"/>
    <col min="6918" max="6918" width="6.875" customWidth="1"/>
    <col min="6919" max="6919" width="4.5" customWidth="1"/>
    <col min="6920" max="6920" width="23.375" customWidth="1"/>
    <col min="6921" max="6921" width="9.625" customWidth="1"/>
    <col min="6922" max="6922" width="4.75" customWidth="1"/>
    <col min="6923" max="6923" width="4.5" customWidth="1"/>
    <col min="6924" max="6924" width="5.375" customWidth="1"/>
    <col min="6925" max="6925" width="7.125" customWidth="1"/>
    <col min="6926" max="6926" width="5.875" customWidth="1"/>
    <col min="7169" max="7169" width="23" customWidth="1"/>
    <col min="7170" max="7170" width="8" customWidth="1"/>
    <col min="7171" max="7171" width="4.125" customWidth="1"/>
    <col min="7172" max="7172" width="3.625" customWidth="1"/>
    <col min="7173" max="7173" width="4.375" customWidth="1"/>
    <col min="7174" max="7174" width="6.875" customWidth="1"/>
    <col min="7175" max="7175" width="4.5" customWidth="1"/>
    <col min="7176" max="7176" width="23.375" customWidth="1"/>
    <col min="7177" max="7177" width="9.625" customWidth="1"/>
    <col min="7178" max="7178" width="4.75" customWidth="1"/>
    <col min="7179" max="7179" width="4.5" customWidth="1"/>
    <col min="7180" max="7180" width="5.375" customWidth="1"/>
    <col min="7181" max="7181" width="7.125" customWidth="1"/>
    <col min="7182" max="7182" width="5.875" customWidth="1"/>
    <col min="7425" max="7425" width="23" customWidth="1"/>
    <col min="7426" max="7426" width="8" customWidth="1"/>
    <col min="7427" max="7427" width="4.125" customWidth="1"/>
    <col min="7428" max="7428" width="3.625" customWidth="1"/>
    <col min="7429" max="7429" width="4.375" customWidth="1"/>
    <col min="7430" max="7430" width="6.875" customWidth="1"/>
    <col min="7431" max="7431" width="4.5" customWidth="1"/>
    <col min="7432" max="7432" width="23.375" customWidth="1"/>
    <col min="7433" max="7433" width="9.625" customWidth="1"/>
    <col min="7434" max="7434" width="4.75" customWidth="1"/>
    <col min="7435" max="7435" width="4.5" customWidth="1"/>
    <col min="7436" max="7436" width="5.375" customWidth="1"/>
    <col min="7437" max="7437" width="7.125" customWidth="1"/>
    <col min="7438" max="7438" width="5.875" customWidth="1"/>
    <col min="7681" max="7681" width="23" customWidth="1"/>
    <col min="7682" max="7682" width="8" customWidth="1"/>
    <col min="7683" max="7683" width="4.125" customWidth="1"/>
    <col min="7684" max="7684" width="3.625" customWidth="1"/>
    <col min="7685" max="7685" width="4.375" customWidth="1"/>
    <col min="7686" max="7686" width="6.875" customWidth="1"/>
    <col min="7687" max="7687" width="4.5" customWidth="1"/>
    <col min="7688" max="7688" width="23.375" customWidth="1"/>
    <col min="7689" max="7689" width="9.625" customWidth="1"/>
    <col min="7690" max="7690" width="4.75" customWidth="1"/>
    <col min="7691" max="7691" width="4.5" customWidth="1"/>
    <col min="7692" max="7692" width="5.375" customWidth="1"/>
    <col min="7693" max="7693" width="7.125" customWidth="1"/>
    <col min="7694" max="7694" width="5.875" customWidth="1"/>
    <col min="7937" max="7937" width="23" customWidth="1"/>
    <col min="7938" max="7938" width="8" customWidth="1"/>
    <col min="7939" max="7939" width="4.125" customWidth="1"/>
    <col min="7940" max="7940" width="3.625" customWidth="1"/>
    <col min="7941" max="7941" width="4.375" customWidth="1"/>
    <col min="7942" max="7942" width="6.875" customWidth="1"/>
    <col min="7943" max="7943" width="4.5" customWidth="1"/>
    <col min="7944" max="7944" width="23.375" customWidth="1"/>
    <col min="7945" max="7945" width="9.625" customWidth="1"/>
    <col min="7946" max="7946" width="4.75" customWidth="1"/>
    <col min="7947" max="7947" width="4.5" customWidth="1"/>
    <col min="7948" max="7948" width="5.375" customWidth="1"/>
    <col min="7949" max="7949" width="7.125" customWidth="1"/>
    <col min="7950" max="7950" width="5.875" customWidth="1"/>
    <col min="8193" max="8193" width="23" customWidth="1"/>
    <col min="8194" max="8194" width="8" customWidth="1"/>
    <col min="8195" max="8195" width="4.125" customWidth="1"/>
    <col min="8196" max="8196" width="3.625" customWidth="1"/>
    <col min="8197" max="8197" width="4.375" customWidth="1"/>
    <col min="8198" max="8198" width="6.875" customWidth="1"/>
    <col min="8199" max="8199" width="4.5" customWidth="1"/>
    <col min="8200" max="8200" width="23.375" customWidth="1"/>
    <col min="8201" max="8201" width="9.625" customWidth="1"/>
    <col min="8202" max="8202" width="4.75" customWidth="1"/>
    <col min="8203" max="8203" width="4.5" customWidth="1"/>
    <col min="8204" max="8204" width="5.375" customWidth="1"/>
    <col min="8205" max="8205" width="7.125" customWidth="1"/>
    <col min="8206" max="8206" width="5.875" customWidth="1"/>
    <col min="8449" max="8449" width="23" customWidth="1"/>
    <col min="8450" max="8450" width="8" customWidth="1"/>
    <col min="8451" max="8451" width="4.125" customWidth="1"/>
    <col min="8452" max="8452" width="3.625" customWidth="1"/>
    <col min="8453" max="8453" width="4.375" customWidth="1"/>
    <col min="8454" max="8454" width="6.875" customWidth="1"/>
    <col min="8455" max="8455" width="4.5" customWidth="1"/>
    <col min="8456" max="8456" width="23.375" customWidth="1"/>
    <col min="8457" max="8457" width="9.625" customWidth="1"/>
    <col min="8458" max="8458" width="4.75" customWidth="1"/>
    <col min="8459" max="8459" width="4.5" customWidth="1"/>
    <col min="8460" max="8460" width="5.375" customWidth="1"/>
    <col min="8461" max="8461" width="7.125" customWidth="1"/>
    <col min="8462" max="8462" width="5.875" customWidth="1"/>
    <col min="8705" max="8705" width="23" customWidth="1"/>
    <col min="8706" max="8706" width="8" customWidth="1"/>
    <col min="8707" max="8707" width="4.125" customWidth="1"/>
    <col min="8708" max="8708" width="3.625" customWidth="1"/>
    <col min="8709" max="8709" width="4.375" customWidth="1"/>
    <col min="8710" max="8710" width="6.875" customWidth="1"/>
    <col min="8711" max="8711" width="4.5" customWidth="1"/>
    <col min="8712" max="8712" width="23.375" customWidth="1"/>
    <col min="8713" max="8713" width="9.625" customWidth="1"/>
    <col min="8714" max="8714" width="4.75" customWidth="1"/>
    <col min="8715" max="8715" width="4.5" customWidth="1"/>
    <col min="8716" max="8716" width="5.375" customWidth="1"/>
    <col min="8717" max="8717" width="7.125" customWidth="1"/>
    <col min="8718" max="8718" width="5.875" customWidth="1"/>
    <col min="8961" max="8961" width="23" customWidth="1"/>
    <col min="8962" max="8962" width="8" customWidth="1"/>
    <col min="8963" max="8963" width="4.125" customWidth="1"/>
    <col min="8964" max="8964" width="3.625" customWidth="1"/>
    <col min="8965" max="8965" width="4.375" customWidth="1"/>
    <col min="8966" max="8966" width="6.875" customWidth="1"/>
    <col min="8967" max="8967" width="4.5" customWidth="1"/>
    <col min="8968" max="8968" width="23.375" customWidth="1"/>
    <col min="8969" max="8969" width="9.625" customWidth="1"/>
    <col min="8970" max="8970" width="4.75" customWidth="1"/>
    <col min="8971" max="8971" width="4.5" customWidth="1"/>
    <col min="8972" max="8972" width="5.375" customWidth="1"/>
    <col min="8973" max="8973" width="7.125" customWidth="1"/>
    <col min="8974" max="8974" width="5.875" customWidth="1"/>
    <col min="9217" max="9217" width="23" customWidth="1"/>
    <col min="9218" max="9218" width="8" customWidth="1"/>
    <col min="9219" max="9219" width="4.125" customWidth="1"/>
    <col min="9220" max="9220" width="3.625" customWidth="1"/>
    <col min="9221" max="9221" width="4.375" customWidth="1"/>
    <col min="9222" max="9222" width="6.875" customWidth="1"/>
    <col min="9223" max="9223" width="4.5" customWidth="1"/>
    <col min="9224" max="9224" width="23.375" customWidth="1"/>
    <col min="9225" max="9225" width="9.625" customWidth="1"/>
    <col min="9226" max="9226" width="4.75" customWidth="1"/>
    <col min="9227" max="9227" width="4.5" customWidth="1"/>
    <col min="9228" max="9228" width="5.375" customWidth="1"/>
    <col min="9229" max="9229" width="7.125" customWidth="1"/>
    <col min="9230" max="9230" width="5.875" customWidth="1"/>
    <col min="9473" max="9473" width="23" customWidth="1"/>
    <col min="9474" max="9474" width="8" customWidth="1"/>
    <col min="9475" max="9475" width="4.125" customWidth="1"/>
    <col min="9476" max="9476" width="3.625" customWidth="1"/>
    <col min="9477" max="9477" width="4.375" customWidth="1"/>
    <col min="9478" max="9478" width="6.875" customWidth="1"/>
    <col min="9479" max="9479" width="4.5" customWidth="1"/>
    <col min="9480" max="9480" width="23.375" customWidth="1"/>
    <col min="9481" max="9481" width="9.625" customWidth="1"/>
    <col min="9482" max="9482" width="4.75" customWidth="1"/>
    <col min="9483" max="9483" width="4.5" customWidth="1"/>
    <col min="9484" max="9484" width="5.375" customWidth="1"/>
    <col min="9485" max="9485" width="7.125" customWidth="1"/>
    <col min="9486" max="9486" width="5.875" customWidth="1"/>
    <col min="9729" max="9729" width="23" customWidth="1"/>
    <col min="9730" max="9730" width="8" customWidth="1"/>
    <col min="9731" max="9731" width="4.125" customWidth="1"/>
    <col min="9732" max="9732" width="3.625" customWidth="1"/>
    <col min="9733" max="9733" width="4.375" customWidth="1"/>
    <col min="9734" max="9734" width="6.875" customWidth="1"/>
    <col min="9735" max="9735" width="4.5" customWidth="1"/>
    <col min="9736" max="9736" width="23.375" customWidth="1"/>
    <col min="9737" max="9737" width="9.625" customWidth="1"/>
    <col min="9738" max="9738" width="4.75" customWidth="1"/>
    <col min="9739" max="9739" width="4.5" customWidth="1"/>
    <col min="9740" max="9740" width="5.375" customWidth="1"/>
    <col min="9741" max="9741" width="7.125" customWidth="1"/>
    <col min="9742" max="9742" width="5.875" customWidth="1"/>
    <col min="9985" max="9985" width="23" customWidth="1"/>
    <col min="9986" max="9986" width="8" customWidth="1"/>
    <col min="9987" max="9987" width="4.125" customWidth="1"/>
    <col min="9988" max="9988" width="3.625" customWidth="1"/>
    <col min="9989" max="9989" width="4.375" customWidth="1"/>
    <col min="9990" max="9990" width="6.875" customWidth="1"/>
    <col min="9991" max="9991" width="4.5" customWidth="1"/>
    <col min="9992" max="9992" width="23.375" customWidth="1"/>
    <col min="9993" max="9993" width="9.625" customWidth="1"/>
    <col min="9994" max="9994" width="4.75" customWidth="1"/>
    <col min="9995" max="9995" width="4.5" customWidth="1"/>
    <col min="9996" max="9996" width="5.375" customWidth="1"/>
    <col min="9997" max="9997" width="7.125" customWidth="1"/>
    <col min="9998" max="9998" width="5.875" customWidth="1"/>
    <col min="10241" max="10241" width="23" customWidth="1"/>
    <col min="10242" max="10242" width="8" customWidth="1"/>
    <col min="10243" max="10243" width="4.125" customWidth="1"/>
    <col min="10244" max="10244" width="3.625" customWidth="1"/>
    <col min="10245" max="10245" width="4.375" customWidth="1"/>
    <col min="10246" max="10246" width="6.875" customWidth="1"/>
    <col min="10247" max="10247" width="4.5" customWidth="1"/>
    <col min="10248" max="10248" width="23.375" customWidth="1"/>
    <col min="10249" max="10249" width="9.625" customWidth="1"/>
    <col min="10250" max="10250" width="4.75" customWidth="1"/>
    <col min="10251" max="10251" width="4.5" customWidth="1"/>
    <col min="10252" max="10252" width="5.375" customWidth="1"/>
    <col min="10253" max="10253" width="7.125" customWidth="1"/>
    <col min="10254" max="10254" width="5.875" customWidth="1"/>
    <col min="10497" max="10497" width="23" customWidth="1"/>
    <col min="10498" max="10498" width="8" customWidth="1"/>
    <col min="10499" max="10499" width="4.125" customWidth="1"/>
    <col min="10500" max="10500" width="3.625" customWidth="1"/>
    <col min="10501" max="10501" width="4.375" customWidth="1"/>
    <col min="10502" max="10502" width="6.875" customWidth="1"/>
    <col min="10503" max="10503" width="4.5" customWidth="1"/>
    <col min="10504" max="10504" width="23.375" customWidth="1"/>
    <col min="10505" max="10505" width="9.625" customWidth="1"/>
    <col min="10506" max="10506" width="4.75" customWidth="1"/>
    <col min="10507" max="10507" width="4.5" customWidth="1"/>
    <col min="10508" max="10508" width="5.375" customWidth="1"/>
    <col min="10509" max="10509" width="7.125" customWidth="1"/>
    <col min="10510" max="10510" width="5.875" customWidth="1"/>
    <col min="10753" max="10753" width="23" customWidth="1"/>
    <col min="10754" max="10754" width="8" customWidth="1"/>
    <col min="10755" max="10755" width="4.125" customWidth="1"/>
    <col min="10756" max="10756" width="3.625" customWidth="1"/>
    <col min="10757" max="10757" width="4.375" customWidth="1"/>
    <col min="10758" max="10758" width="6.875" customWidth="1"/>
    <col min="10759" max="10759" width="4.5" customWidth="1"/>
    <col min="10760" max="10760" width="23.375" customWidth="1"/>
    <col min="10761" max="10761" width="9.625" customWidth="1"/>
    <col min="10762" max="10762" width="4.75" customWidth="1"/>
    <col min="10763" max="10763" width="4.5" customWidth="1"/>
    <col min="10764" max="10764" width="5.375" customWidth="1"/>
    <col min="10765" max="10765" width="7.125" customWidth="1"/>
    <col min="10766" max="10766" width="5.875" customWidth="1"/>
    <col min="11009" max="11009" width="23" customWidth="1"/>
    <col min="11010" max="11010" width="8" customWidth="1"/>
    <col min="11011" max="11011" width="4.125" customWidth="1"/>
    <col min="11012" max="11012" width="3.625" customWidth="1"/>
    <col min="11013" max="11013" width="4.375" customWidth="1"/>
    <col min="11014" max="11014" width="6.875" customWidth="1"/>
    <col min="11015" max="11015" width="4.5" customWidth="1"/>
    <col min="11016" max="11016" width="23.375" customWidth="1"/>
    <col min="11017" max="11017" width="9.625" customWidth="1"/>
    <col min="11018" max="11018" width="4.75" customWidth="1"/>
    <col min="11019" max="11019" width="4.5" customWidth="1"/>
    <col min="11020" max="11020" width="5.375" customWidth="1"/>
    <col min="11021" max="11021" width="7.125" customWidth="1"/>
    <col min="11022" max="11022" width="5.875" customWidth="1"/>
    <col min="11265" max="11265" width="23" customWidth="1"/>
    <col min="11266" max="11266" width="8" customWidth="1"/>
    <col min="11267" max="11267" width="4.125" customWidth="1"/>
    <col min="11268" max="11268" width="3.625" customWidth="1"/>
    <col min="11269" max="11269" width="4.375" customWidth="1"/>
    <col min="11270" max="11270" width="6.875" customWidth="1"/>
    <col min="11271" max="11271" width="4.5" customWidth="1"/>
    <col min="11272" max="11272" width="23.375" customWidth="1"/>
    <col min="11273" max="11273" width="9.625" customWidth="1"/>
    <col min="11274" max="11274" width="4.75" customWidth="1"/>
    <col min="11275" max="11275" width="4.5" customWidth="1"/>
    <col min="11276" max="11276" width="5.375" customWidth="1"/>
    <col min="11277" max="11277" width="7.125" customWidth="1"/>
    <col min="11278" max="11278" width="5.875" customWidth="1"/>
    <col min="11521" max="11521" width="23" customWidth="1"/>
    <col min="11522" max="11522" width="8" customWidth="1"/>
    <col min="11523" max="11523" width="4.125" customWidth="1"/>
    <col min="11524" max="11524" width="3.625" customWidth="1"/>
    <col min="11525" max="11525" width="4.375" customWidth="1"/>
    <col min="11526" max="11526" width="6.875" customWidth="1"/>
    <col min="11527" max="11527" width="4.5" customWidth="1"/>
    <col min="11528" max="11528" width="23.375" customWidth="1"/>
    <col min="11529" max="11529" width="9.625" customWidth="1"/>
    <col min="11530" max="11530" width="4.75" customWidth="1"/>
    <col min="11531" max="11531" width="4.5" customWidth="1"/>
    <col min="11532" max="11532" width="5.375" customWidth="1"/>
    <col min="11533" max="11533" width="7.125" customWidth="1"/>
    <col min="11534" max="11534" width="5.875" customWidth="1"/>
    <col min="11777" max="11777" width="23" customWidth="1"/>
    <col min="11778" max="11778" width="8" customWidth="1"/>
    <col min="11779" max="11779" width="4.125" customWidth="1"/>
    <col min="11780" max="11780" width="3.625" customWidth="1"/>
    <col min="11781" max="11781" width="4.375" customWidth="1"/>
    <col min="11782" max="11782" width="6.875" customWidth="1"/>
    <col min="11783" max="11783" width="4.5" customWidth="1"/>
    <col min="11784" max="11784" width="23.375" customWidth="1"/>
    <col min="11785" max="11785" width="9.625" customWidth="1"/>
    <col min="11786" max="11786" width="4.75" customWidth="1"/>
    <col min="11787" max="11787" width="4.5" customWidth="1"/>
    <col min="11788" max="11788" width="5.375" customWidth="1"/>
    <col min="11789" max="11789" width="7.125" customWidth="1"/>
    <col min="11790" max="11790" width="5.875" customWidth="1"/>
    <col min="12033" max="12033" width="23" customWidth="1"/>
    <col min="12034" max="12034" width="8" customWidth="1"/>
    <col min="12035" max="12035" width="4.125" customWidth="1"/>
    <col min="12036" max="12036" width="3.625" customWidth="1"/>
    <col min="12037" max="12037" width="4.375" customWidth="1"/>
    <col min="12038" max="12038" width="6.875" customWidth="1"/>
    <col min="12039" max="12039" width="4.5" customWidth="1"/>
    <col min="12040" max="12040" width="23.375" customWidth="1"/>
    <col min="12041" max="12041" width="9.625" customWidth="1"/>
    <col min="12042" max="12042" width="4.75" customWidth="1"/>
    <col min="12043" max="12043" width="4.5" customWidth="1"/>
    <col min="12044" max="12044" width="5.375" customWidth="1"/>
    <col min="12045" max="12045" width="7.125" customWidth="1"/>
    <col min="12046" max="12046" width="5.875" customWidth="1"/>
    <col min="12289" max="12289" width="23" customWidth="1"/>
    <col min="12290" max="12290" width="8" customWidth="1"/>
    <col min="12291" max="12291" width="4.125" customWidth="1"/>
    <col min="12292" max="12292" width="3.625" customWidth="1"/>
    <col min="12293" max="12293" width="4.375" customWidth="1"/>
    <col min="12294" max="12294" width="6.875" customWidth="1"/>
    <col min="12295" max="12295" width="4.5" customWidth="1"/>
    <col min="12296" max="12296" width="23.375" customWidth="1"/>
    <col min="12297" max="12297" width="9.625" customWidth="1"/>
    <col min="12298" max="12298" width="4.75" customWidth="1"/>
    <col min="12299" max="12299" width="4.5" customWidth="1"/>
    <col min="12300" max="12300" width="5.375" customWidth="1"/>
    <col min="12301" max="12301" width="7.125" customWidth="1"/>
    <col min="12302" max="12302" width="5.875" customWidth="1"/>
    <col min="12545" max="12545" width="23" customWidth="1"/>
    <col min="12546" max="12546" width="8" customWidth="1"/>
    <col min="12547" max="12547" width="4.125" customWidth="1"/>
    <col min="12548" max="12548" width="3.625" customWidth="1"/>
    <col min="12549" max="12549" width="4.375" customWidth="1"/>
    <col min="12550" max="12550" width="6.875" customWidth="1"/>
    <col min="12551" max="12551" width="4.5" customWidth="1"/>
    <col min="12552" max="12552" width="23.375" customWidth="1"/>
    <col min="12553" max="12553" width="9.625" customWidth="1"/>
    <col min="12554" max="12554" width="4.75" customWidth="1"/>
    <col min="12555" max="12555" width="4.5" customWidth="1"/>
    <col min="12556" max="12556" width="5.375" customWidth="1"/>
    <col min="12557" max="12557" width="7.125" customWidth="1"/>
    <col min="12558" max="12558" width="5.875" customWidth="1"/>
    <col min="12801" max="12801" width="23" customWidth="1"/>
    <col min="12802" max="12802" width="8" customWidth="1"/>
    <col min="12803" max="12803" width="4.125" customWidth="1"/>
    <col min="12804" max="12804" width="3.625" customWidth="1"/>
    <col min="12805" max="12805" width="4.375" customWidth="1"/>
    <col min="12806" max="12806" width="6.875" customWidth="1"/>
    <col min="12807" max="12807" width="4.5" customWidth="1"/>
    <col min="12808" max="12808" width="23.375" customWidth="1"/>
    <col min="12809" max="12809" width="9.625" customWidth="1"/>
    <col min="12810" max="12810" width="4.75" customWidth="1"/>
    <col min="12811" max="12811" width="4.5" customWidth="1"/>
    <col min="12812" max="12812" width="5.375" customWidth="1"/>
    <col min="12813" max="12813" width="7.125" customWidth="1"/>
    <col min="12814" max="12814" width="5.875" customWidth="1"/>
    <col min="13057" max="13057" width="23" customWidth="1"/>
    <col min="13058" max="13058" width="8" customWidth="1"/>
    <col min="13059" max="13059" width="4.125" customWidth="1"/>
    <col min="13060" max="13060" width="3.625" customWidth="1"/>
    <col min="13061" max="13061" width="4.375" customWidth="1"/>
    <col min="13062" max="13062" width="6.875" customWidth="1"/>
    <col min="13063" max="13063" width="4.5" customWidth="1"/>
    <col min="13064" max="13064" width="23.375" customWidth="1"/>
    <col min="13065" max="13065" width="9.625" customWidth="1"/>
    <col min="13066" max="13066" width="4.75" customWidth="1"/>
    <col min="13067" max="13067" width="4.5" customWidth="1"/>
    <col min="13068" max="13068" width="5.375" customWidth="1"/>
    <col min="13069" max="13069" width="7.125" customWidth="1"/>
    <col min="13070" max="13070" width="5.875" customWidth="1"/>
    <col min="13313" max="13313" width="23" customWidth="1"/>
    <col min="13314" max="13314" width="8" customWidth="1"/>
    <col min="13315" max="13315" width="4.125" customWidth="1"/>
    <col min="13316" max="13316" width="3.625" customWidth="1"/>
    <col min="13317" max="13317" width="4.375" customWidth="1"/>
    <col min="13318" max="13318" width="6.875" customWidth="1"/>
    <col min="13319" max="13319" width="4.5" customWidth="1"/>
    <col min="13320" max="13320" width="23.375" customWidth="1"/>
    <col min="13321" max="13321" width="9.625" customWidth="1"/>
    <col min="13322" max="13322" width="4.75" customWidth="1"/>
    <col min="13323" max="13323" width="4.5" customWidth="1"/>
    <col min="13324" max="13324" width="5.375" customWidth="1"/>
    <col min="13325" max="13325" width="7.125" customWidth="1"/>
    <col min="13326" max="13326" width="5.875" customWidth="1"/>
    <col min="13569" max="13569" width="23" customWidth="1"/>
    <col min="13570" max="13570" width="8" customWidth="1"/>
    <col min="13571" max="13571" width="4.125" customWidth="1"/>
    <col min="13572" max="13572" width="3.625" customWidth="1"/>
    <col min="13573" max="13573" width="4.375" customWidth="1"/>
    <col min="13574" max="13574" width="6.875" customWidth="1"/>
    <col min="13575" max="13575" width="4.5" customWidth="1"/>
    <col min="13576" max="13576" width="23.375" customWidth="1"/>
    <col min="13577" max="13577" width="9.625" customWidth="1"/>
    <col min="13578" max="13578" width="4.75" customWidth="1"/>
    <col min="13579" max="13579" width="4.5" customWidth="1"/>
    <col min="13580" max="13580" width="5.375" customWidth="1"/>
    <col min="13581" max="13581" width="7.125" customWidth="1"/>
    <col min="13582" max="13582" width="5.875" customWidth="1"/>
    <col min="13825" max="13825" width="23" customWidth="1"/>
    <col min="13826" max="13826" width="8" customWidth="1"/>
    <col min="13827" max="13827" width="4.125" customWidth="1"/>
    <col min="13828" max="13828" width="3.625" customWidth="1"/>
    <col min="13829" max="13829" width="4.375" customWidth="1"/>
    <col min="13830" max="13830" width="6.875" customWidth="1"/>
    <col min="13831" max="13831" width="4.5" customWidth="1"/>
    <col min="13832" max="13832" width="23.375" customWidth="1"/>
    <col min="13833" max="13833" width="9.625" customWidth="1"/>
    <col min="13834" max="13834" width="4.75" customWidth="1"/>
    <col min="13835" max="13835" width="4.5" customWidth="1"/>
    <col min="13836" max="13836" width="5.375" customWidth="1"/>
    <col min="13837" max="13837" width="7.125" customWidth="1"/>
    <col min="13838" max="13838" width="5.875" customWidth="1"/>
    <col min="14081" max="14081" width="23" customWidth="1"/>
    <col min="14082" max="14082" width="8" customWidth="1"/>
    <col min="14083" max="14083" width="4.125" customWidth="1"/>
    <col min="14084" max="14084" width="3.625" customWidth="1"/>
    <col min="14085" max="14085" width="4.375" customWidth="1"/>
    <col min="14086" max="14086" width="6.875" customWidth="1"/>
    <col min="14087" max="14087" width="4.5" customWidth="1"/>
    <col min="14088" max="14088" width="23.375" customWidth="1"/>
    <col min="14089" max="14089" width="9.625" customWidth="1"/>
    <col min="14090" max="14090" width="4.75" customWidth="1"/>
    <col min="14091" max="14091" width="4.5" customWidth="1"/>
    <col min="14092" max="14092" width="5.375" customWidth="1"/>
    <col min="14093" max="14093" width="7.125" customWidth="1"/>
    <col min="14094" max="14094" width="5.875" customWidth="1"/>
    <col min="14337" max="14337" width="23" customWidth="1"/>
    <col min="14338" max="14338" width="8" customWidth="1"/>
    <col min="14339" max="14339" width="4.125" customWidth="1"/>
    <col min="14340" max="14340" width="3.625" customWidth="1"/>
    <col min="14341" max="14341" width="4.375" customWidth="1"/>
    <col min="14342" max="14342" width="6.875" customWidth="1"/>
    <col min="14343" max="14343" width="4.5" customWidth="1"/>
    <col min="14344" max="14344" width="23.375" customWidth="1"/>
    <col min="14345" max="14345" width="9.625" customWidth="1"/>
    <col min="14346" max="14346" width="4.75" customWidth="1"/>
    <col min="14347" max="14347" width="4.5" customWidth="1"/>
    <col min="14348" max="14348" width="5.375" customWidth="1"/>
    <col min="14349" max="14349" width="7.125" customWidth="1"/>
    <col min="14350" max="14350" width="5.875" customWidth="1"/>
    <col min="14593" max="14593" width="23" customWidth="1"/>
    <col min="14594" max="14594" width="8" customWidth="1"/>
    <col min="14595" max="14595" width="4.125" customWidth="1"/>
    <col min="14596" max="14596" width="3.625" customWidth="1"/>
    <col min="14597" max="14597" width="4.375" customWidth="1"/>
    <col min="14598" max="14598" width="6.875" customWidth="1"/>
    <col min="14599" max="14599" width="4.5" customWidth="1"/>
    <col min="14600" max="14600" width="23.375" customWidth="1"/>
    <col min="14601" max="14601" width="9.625" customWidth="1"/>
    <col min="14602" max="14602" width="4.75" customWidth="1"/>
    <col min="14603" max="14603" width="4.5" customWidth="1"/>
    <col min="14604" max="14604" width="5.375" customWidth="1"/>
    <col min="14605" max="14605" width="7.125" customWidth="1"/>
    <col min="14606" max="14606" width="5.875" customWidth="1"/>
    <col min="14849" max="14849" width="23" customWidth="1"/>
    <col min="14850" max="14850" width="8" customWidth="1"/>
    <col min="14851" max="14851" width="4.125" customWidth="1"/>
    <col min="14852" max="14852" width="3.625" customWidth="1"/>
    <col min="14853" max="14853" width="4.375" customWidth="1"/>
    <col min="14854" max="14854" width="6.875" customWidth="1"/>
    <col min="14855" max="14855" width="4.5" customWidth="1"/>
    <col min="14856" max="14856" width="23.375" customWidth="1"/>
    <col min="14857" max="14857" width="9.625" customWidth="1"/>
    <col min="14858" max="14858" width="4.75" customWidth="1"/>
    <col min="14859" max="14859" width="4.5" customWidth="1"/>
    <col min="14860" max="14860" width="5.375" customWidth="1"/>
    <col min="14861" max="14861" width="7.125" customWidth="1"/>
    <col min="14862" max="14862" width="5.875" customWidth="1"/>
    <col min="15105" max="15105" width="23" customWidth="1"/>
    <col min="15106" max="15106" width="8" customWidth="1"/>
    <col min="15107" max="15107" width="4.125" customWidth="1"/>
    <col min="15108" max="15108" width="3.625" customWidth="1"/>
    <col min="15109" max="15109" width="4.375" customWidth="1"/>
    <col min="15110" max="15110" width="6.875" customWidth="1"/>
    <col min="15111" max="15111" width="4.5" customWidth="1"/>
    <col min="15112" max="15112" width="23.375" customWidth="1"/>
    <col min="15113" max="15113" width="9.625" customWidth="1"/>
    <col min="15114" max="15114" width="4.75" customWidth="1"/>
    <col min="15115" max="15115" width="4.5" customWidth="1"/>
    <col min="15116" max="15116" width="5.375" customWidth="1"/>
    <col min="15117" max="15117" width="7.125" customWidth="1"/>
    <col min="15118" max="15118" width="5.875" customWidth="1"/>
    <col min="15361" max="15361" width="23" customWidth="1"/>
    <col min="15362" max="15362" width="8" customWidth="1"/>
    <col min="15363" max="15363" width="4.125" customWidth="1"/>
    <col min="15364" max="15364" width="3.625" customWidth="1"/>
    <col min="15365" max="15365" width="4.375" customWidth="1"/>
    <col min="15366" max="15366" width="6.875" customWidth="1"/>
    <col min="15367" max="15367" width="4.5" customWidth="1"/>
    <col min="15368" max="15368" width="23.375" customWidth="1"/>
    <col min="15369" max="15369" width="9.625" customWidth="1"/>
    <col min="15370" max="15370" width="4.75" customWidth="1"/>
    <col min="15371" max="15371" width="4.5" customWidth="1"/>
    <col min="15372" max="15372" width="5.375" customWidth="1"/>
    <col min="15373" max="15373" width="7.125" customWidth="1"/>
    <col min="15374" max="15374" width="5.875" customWidth="1"/>
    <col min="15617" max="15617" width="23" customWidth="1"/>
    <col min="15618" max="15618" width="8" customWidth="1"/>
    <col min="15619" max="15619" width="4.125" customWidth="1"/>
    <col min="15620" max="15620" width="3.625" customWidth="1"/>
    <col min="15621" max="15621" width="4.375" customWidth="1"/>
    <col min="15622" max="15622" width="6.875" customWidth="1"/>
    <col min="15623" max="15623" width="4.5" customWidth="1"/>
    <col min="15624" max="15624" width="23.375" customWidth="1"/>
    <col min="15625" max="15625" width="9.625" customWidth="1"/>
    <col min="15626" max="15626" width="4.75" customWidth="1"/>
    <col min="15627" max="15627" width="4.5" customWidth="1"/>
    <col min="15628" max="15628" width="5.375" customWidth="1"/>
    <col min="15629" max="15629" width="7.125" customWidth="1"/>
    <col min="15630" max="15630" width="5.875" customWidth="1"/>
    <col min="15873" max="15873" width="23" customWidth="1"/>
    <col min="15874" max="15874" width="8" customWidth="1"/>
    <col min="15875" max="15875" width="4.125" customWidth="1"/>
    <col min="15876" max="15876" width="3.625" customWidth="1"/>
    <col min="15877" max="15877" width="4.375" customWidth="1"/>
    <col min="15878" max="15878" width="6.875" customWidth="1"/>
    <col min="15879" max="15879" width="4.5" customWidth="1"/>
    <col min="15880" max="15880" width="23.375" customWidth="1"/>
    <col min="15881" max="15881" width="9.625" customWidth="1"/>
    <col min="15882" max="15882" width="4.75" customWidth="1"/>
    <col min="15883" max="15883" width="4.5" customWidth="1"/>
    <col min="15884" max="15884" width="5.375" customWidth="1"/>
    <col min="15885" max="15885" width="7.125" customWidth="1"/>
    <col min="15886" max="15886" width="5.875" customWidth="1"/>
    <col min="16129" max="16129" width="23" customWidth="1"/>
    <col min="16130" max="16130" width="8" customWidth="1"/>
    <col min="16131" max="16131" width="4.125" customWidth="1"/>
    <col min="16132" max="16132" width="3.625" customWidth="1"/>
    <col min="16133" max="16133" width="4.375" customWidth="1"/>
    <col min="16134" max="16134" width="6.875" customWidth="1"/>
    <col min="16135" max="16135" width="4.5" customWidth="1"/>
    <col min="16136" max="16136" width="23.375" customWidth="1"/>
    <col min="16137" max="16137" width="9.625" customWidth="1"/>
    <col min="16138" max="16138" width="4.75" customWidth="1"/>
    <col min="16139" max="16139" width="4.5" customWidth="1"/>
    <col min="16140" max="16140" width="5.375" customWidth="1"/>
    <col min="16141" max="16141" width="7.125" customWidth="1"/>
    <col min="16142" max="16142" width="5.875" customWidth="1"/>
  </cols>
  <sheetData>
    <row r="1" s="1" customFormat="1" ht="34.5" customHeight="1" spans="1:14">
      <c r="A1" s="2" t="s">
        <v>2393</v>
      </c>
      <c r="B1" s="2"/>
      <c r="C1" s="2"/>
      <c r="D1" s="2"/>
      <c r="E1" s="2"/>
      <c r="F1" s="2"/>
      <c r="G1" s="2"/>
      <c r="H1" s="2"/>
      <c r="I1" s="2"/>
      <c r="J1" s="2"/>
      <c r="K1" s="2"/>
      <c r="L1" s="2"/>
      <c r="M1" s="2"/>
      <c r="N1" s="2"/>
    </row>
    <row r="2" s="1" customFormat="1" ht="17.1" customHeight="1" spans="1:14">
      <c r="A2" s="3" t="s">
        <v>2394</v>
      </c>
      <c r="B2" s="3"/>
      <c r="C2" s="3"/>
      <c r="D2" s="3"/>
      <c r="E2" s="3"/>
      <c r="F2" s="3"/>
      <c r="G2" s="3"/>
      <c r="H2" s="3"/>
      <c r="I2" s="3"/>
      <c r="J2" s="3"/>
      <c r="K2" s="3"/>
      <c r="L2" s="3"/>
      <c r="M2" s="3"/>
      <c r="N2" s="3"/>
    </row>
    <row r="3" s="1" customFormat="1" ht="17.1" customHeight="1" spans="1:14">
      <c r="A3" s="3" t="s">
        <v>2</v>
      </c>
      <c r="B3" s="3"/>
      <c r="C3" s="3"/>
      <c r="D3" s="3"/>
      <c r="E3" s="3"/>
      <c r="F3" s="3"/>
      <c r="G3" s="3"/>
      <c r="H3" s="3"/>
      <c r="I3" s="3"/>
      <c r="J3" s="3"/>
      <c r="K3" s="3"/>
      <c r="L3" s="3"/>
      <c r="M3" s="3"/>
      <c r="N3" s="3"/>
    </row>
    <row r="4" s="37" customFormat="1" ht="33.75" customHeight="1" spans="1:14">
      <c r="A4" s="7" t="s">
        <v>2395</v>
      </c>
      <c r="B4" s="7" t="s">
        <v>2063</v>
      </c>
      <c r="C4" s="7" t="s">
        <v>2064</v>
      </c>
      <c r="D4" s="7" t="s">
        <v>2065</v>
      </c>
      <c r="E4" s="8" t="s">
        <v>2066</v>
      </c>
      <c r="F4" s="7" t="s">
        <v>2067</v>
      </c>
      <c r="G4" s="7" t="s">
        <v>2068</v>
      </c>
      <c r="H4" s="7" t="s">
        <v>2396</v>
      </c>
      <c r="I4" s="7" t="s">
        <v>2063</v>
      </c>
      <c r="J4" s="7" t="s">
        <v>2064</v>
      </c>
      <c r="K4" s="7" t="s">
        <v>2065</v>
      </c>
      <c r="L4" s="8" t="s">
        <v>2066</v>
      </c>
      <c r="M4" s="7" t="s">
        <v>2067</v>
      </c>
      <c r="N4" s="7" t="s">
        <v>2068</v>
      </c>
    </row>
    <row r="5" s="1" customFormat="1" ht="17.1" customHeight="1" spans="1:14">
      <c r="A5" s="9" t="s">
        <v>2397</v>
      </c>
      <c r="B5" s="10">
        <v>37772</v>
      </c>
      <c r="C5" s="10">
        <v>0</v>
      </c>
      <c r="D5" s="10">
        <v>0</v>
      </c>
      <c r="E5" s="10">
        <v>0</v>
      </c>
      <c r="F5" s="10">
        <v>37772</v>
      </c>
      <c r="G5" s="10">
        <v>0</v>
      </c>
      <c r="H5" s="9" t="s">
        <v>2398</v>
      </c>
      <c r="I5" s="10">
        <v>17997</v>
      </c>
      <c r="J5" s="10">
        <v>0</v>
      </c>
      <c r="K5" s="10">
        <v>0</v>
      </c>
      <c r="L5" s="10">
        <v>0</v>
      </c>
      <c r="M5" s="10">
        <f t="shared" ref="M5:M14" si="0">I5-N5</f>
        <v>17948</v>
      </c>
      <c r="N5" s="10">
        <v>49</v>
      </c>
    </row>
    <row r="6" s="1" customFormat="1" ht="17.1" customHeight="1" spans="1:14">
      <c r="A6" s="9" t="s">
        <v>2399</v>
      </c>
      <c r="B6" s="10">
        <v>0</v>
      </c>
      <c r="C6" s="10">
        <v>0</v>
      </c>
      <c r="D6" s="10">
        <v>0</v>
      </c>
      <c r="E6" s="10">
        <v>0</v>
      </c>
      <c r="F6" s="10">
        <v>0</v>
      </c>
      <c r="G6" s="10">
        <v>0</v>
      </c>
      <c r="H6" s="9" t="s">
        <v>2400</v>
      </c>
      <c r="I6" s="10">
        <v>0</v>
      </c>
      <c r="J6" s="10">
        <v>0</v>
      </c>
      <c r="K6" s="10">
        <v>0</v>
      </c>
      <c r="L6" s="10">
        <v>0</v>
      </c>
      <c r="M6" s="10">
        <f t="shared" si="0"/>
        <v>0</v>
      </c>
      <c r="N6" s="10">
        <v>0</v>
      </c>
    </row>
    <row r="7" s="1" customFormat="1" ht="17.1" customHeight="1" spans="1:14">
      <c r="A7" s="9" t="s">
        <v>2401</v>
      </c>
      <c r="B7" s="10">
        <v>0</v>
      </c>
      <c r="C7" s="10">
        <v>0</v>
      </c>
      <c r="D7" s="10">
        <v>0</v>
      </c>
      <c r="E7" s="10">
        <v>0</v>
      </c>
      <c r="F7" s="10">
        <v>0</v>
      </c>
      <c r="G7" s="10">
        <v>0</v>
      </c>
      <c r="H7" s="9" t="s">
        <v>2402</v>
      </c>
      <c r="I7" s="10">
        <v>0</v>
      </c>
      <c r="J7" s="10">
        <v>0</v>
      </c>
      <c r="K7" s="10">
        <v>0</v>
      </c>
      <c r="L7" s="10">
        <v>0</v>
      </c>
      <c r="M7" s="10">
        <f t="shared" si="0"/>
        <v>0</v>
      </c>
      <c r="N7" s="10">
        <v>0</v>
      </c>
    </row>
    <row r="8" s="1" customFormat="1" ht="17.1" customHeight="1" spans="1:14">
      <c r="A8" s="9" t="s">
        <v>2403</v>
      </c>
      <c r="B8" s="10">
        <v>738</v>
      </c>
      <c r="C8" s="10">
        <v>0</v>
      </c>
      <c r="D8" s="10">
        <v>0</v>
      </c>
      <c r="E8" s="10">
        <v>0</v>
      </c>
      <c r="F8" s="10">
        <v>738</v>
      </c>
      <c r="G8" s="10">
        <v>0</v>
      </c>
      <c r="H8" s="9" t="s">
        <v>2404</v>
      </c>
      <c r="I8" s="10">
        <v>738</v>
      </c>
      <c r="J8" s="10">
        <v>0</v>
      </c>
      <c r="K8" s="10">
        <v>0</v>
      </c>
      <c r="L8" s="10">
        <v>0</v>
      </c>
      <c r="M8" s="10">
        <f t="shared" si="0"/>
        <v>738</v>
      </c>
      <c r="N8" s="10"/>
    </row>
    <row r="9" s="1" customFormat="1" ht="17.1" customHeight="1" spans="1:14">
      <c r="A9" s="9" t="s">
        <v>2405</v>
      </c>
      <c r="B9" s="10">
        <v>1552</v>
      </c>
      <c r="C9" s="10">
        <v>0</v>
      </c>
      <c r="D9" s="10">
        <v>0</v>
      </c>
      <c r="E9" s="10">
        <v>0</v>
      </c>
      <c r="F9" s="10">
        <v>1552</v>
      </c>
      <c r="G9" s="10">
        <v>0</v>
      </c>
      <c r="H9" s="9" t="s">
        <v>2406</v>
      </c>
      <c r="I9" s="10">
        <v>1265</v>
      </c>
      <c r="J9" s="10">
        <v>0</v>
      </c>
      <c r="K9" s="10">
        <v>0</v>
      </c>
      <c r="L9" s="10">
        <v>0</v>
      </c>
      <c r="M9" s="10">
        <f t="shared" si="0"/>
        <v>1265</v>
      </c>
      <c r="N9" s="10">
        <v>0</v>
      </c>
    </row>
    <row r="10" s="1" customFormat="1" ht="17.1" customHeight="1" spans="1:14">
      <c r="A10" s="9" t="s">
        <v>2407</v>
      </c>
      <c r="B10" s="10">
        <v>0</v>
      </c>
      <c r="C10" s="10">
        <v>0</v>
      </c>
      <c r="D10" s="10">
        <v>0</v>
      </c>
      <c r="E10" s="10">
        <v>0</v>
      </c>
      <c r="F10" s="10">
        <v>0</v>
      </c>
      <c r="G10" s="10">
        <v>0</v>
      </c>
      <c r="H10" s="9" t="s">
        <v>2408</v>
      </c>
      <c r="I10" s="10">
        <v>0</v>
      </c>
      <c r="J10" s="10">
        <v>0</v>
      </c>
      <c r="K10" s="10">
        <v>0</v>
      </c>
      <c r="L10" s="10">
        <v>0</v>
      </c>
      <c r="M10" s="10">
        <f t="shared" si="0"/>
        <v>0</v>
      </c>
      <c r="N10" s="10">
        <v>0</v>
      </c>
    </row>
    <row r="11" s="1" customFormat="1" ht="17.1" customHeight="1" spans="1:14">
      <c r="A11" s="9" t="s">
        <v>2409</v>
      </c>
      <c r="B11" s="10">
        <v>0</v>
      </c>
      <c r="C11" s="10">
        <v>0</v>
      </c>
      <c r="D11" s="10">
        <v>0</v>
      </c>
      <c r="E11" s="10">
        <v>0</v>
      </c>
      <c r="F11" s="10">
        <v>0</v>
      </c>
      <c r="G11" s="10">
        <v>0</v>
      </c>
      <c r="H11" s="9" t="s">
        <v>2410</v>
      </c>
      <c r="I11" s="10">
        <v>1606</v>
      </c>
      <c r="J11" s="10">
        <v>0</v>
      </c>
      <c r="K11" s="10">
        <v>0</v>
      </c>
      <c r="L11" s="10">
        <v>0</v>
      </c>
      <c r="M11" s="10">
        <f t="shared" si="0"/>
        <v>1458</v>
      </c>
      <c r="N11" s="10">
        <v>148</v>
      </c>
    </row>
    <row r="12" s="1" customFormat="1" ht="17.1" customHeight="1" spans="1:14">
      <c r="A12" s="9" t="s">
        <v>2411</v>
      </c>
      <c r="B12" s="10">
        <v>3632</v>
      </c>
      <c r="C12" s="10">
        <f t="shared" ref="B12:G12" si="1">SUM(C16)-SUM(C5:C11)</f>
        <v>0</v>
      </c>
      <c r="D12" s="10">
        <f t="shared" si="1"/>
        <v>0</v>
      </c>
      <c r="E12" s="10">
        <f t="shared" si="1"/>
        <v>0</v>
      </c>
      <c r="F12" s="10">
        <v>3632</v>
      </c>
      <c r="G12" s="10">
        <f t="shared" si="1"/>
        <v>0</v>
      </c>
      <c r="H12" s="9" t="s">
        <v>2086</v>
      </c>
      <c r="I12" s="10"/>
      <c r="J12" s="10">
        <v>0</v>
      </c>
      <c r="K12" s="10">
        <v>0</v>
      </c>
      <c r="L12" s="10">
        <v>0</v>
      </c>
      <c r="M12" s="10">
        <f t="shared" si="0"/>
        <v>0</v>
      </c>
      <c r="N12" s="10">
        <v>0</v>
      </c>
    </row>
    <row r="13" s="1" customFormat="1" ht="17.1" customHeight="1" spans="1:14">
      <c r="A13" s="9" t="s">
        <v>2157</v>
      </c>
      <c r="B13" s="10">
        <v>3632</v>
      </c>
      <c r="C13" s="10"/>
      <c r="D13" s="10"/>
      <c r="E13" s="10"/>
      <c r="F13" s="10">
        <v>3632</v>
      </c>
      <c r="G13" s="10"/>
      <c r="H13" s="9" t="s">
        <v>2412</v>
      </c>
      <c r="I13" s="10">
        <f>SUM(I16)-SUM(I5:I12)</f>
        <v>130812</v>
      </c>
      <c r="J13" s="10">
        <f t="shared" ref="J13:L13" si="2">SUM(J16)-SUM(J5:J12)</f>
        <v>0</v>
      </c>
      <c r="K13" s="10">
        <f t="shared" si="2"/>
        <v>0</v>
      </c>
      <c r="L13" s="10">
        <f t="shared" si="2"/>
        <v>0</v>
      </c>
      <c r="M13" s="10">
        <f t="shared" si="0"/>
        <v>130812</v>
      </c>
      <c r="N13" s="10"/>
    </row>
    <row r="14" s="1" customFormat="1" ht="17.1" customHeight="1" spans="1:14">
      <c r="A14" s="9"/>
      <c r="B14" s="28"/>
      <c r="C14" s="28"/>
      <c r="D14" s="28"/>
      <c r="E14" s="28"/>
      <c r="F14" s="28"/>
      <c r="G14" s="28"/>
      <c r="H14" s="9"/>
      <c r="I14" s="28"/>
      <c r="J14" s="28"/>
      <c r="K14" s="28"/>
      <c r="L14" s="28"/>
      <c r="M14" s="28">
        <f t="shared" si="0"/>
        <v>0</v>
      </c>
      <c r="N14" s="28"/>
    </row>
    <row r="15" s="1" customFormat="1" ht="409.5" hidden="1" customHeight="1" spans="1:14">
      <c r="A15" s="9"/>
      <c r="B15" s="28"/>
      <c r="C15" s="28"/>
      <c r="D15" s="28"/>
      <c r="E15" s="28"/>
      <c r="F15" s="28"/>
      <c r="G15" s="28"/>
      <c r="H15" s="9"/>
      <c r="I15" s="28"/>
      <c r="J15" s="28"/>
      <c r="K15" s="28"/>
      <c r="L15" s="28"/>
      <c r="M15" s="10">
        <f t="shared" ref="M15:M16" si="3">I15-N15</f>
        <v>0</v>
      </c>
      <c r="N15" s="28"/>
    </row>
    <row r="16" s="1" customFormat="1" ht="17.1" customHeight="1" spans="1:14">
      <c r="A16" s="7" t="s">
        <v>28</v>
      </c>
      <c r="B16" s="10">
        <v>43694</v>
      </c>
      <c r="C16" s="10">
        <v>0</v>
      </c>
      <c r="D16" s="10">
        <v>0</v>
      </c>
      <c r="E16" s="10">
        <v>0</v>
      </c>
      <c r="F16" s="10">
        <v>43694</v>
      </c>
      <c r="G16" s="10">
        <v>0</v>
      </c>
      <c r="H16" s="7" t="s">
        <v>71</v>
      </c>
      <c r="I16" s="10">
        <v>152418</v>
      </c>
      <c r="J16" s="10">
        <v>0</v>
      </c>
      <c r="K16" s="10">
        <v>0</v>
      </c>
      <c r="L16" s="10">
        <v>0</v>
      </c>
      <c r="M16" s="10">
        <f t="shared" si="3"/>
        <v>152221</v>
      </c>
      <c r="N16" s="10">
        <v>197</v>
      </c>
    </row>
    <row r="17" s="1" customFormat="1" ht="17.1" customHeight="1"/>
  </sheetData>
  <mergeCells count="3">
    <mergeCell ref="A1:N1"/>
    <mergeCell ref="A2:N2"/>
    <mergeCell ref="A3:N3"/>
  </mergeCells>
  <printOptions horizontalCentered="1" verticalCentered="1" gridLines="1"/>
  <pageMargins left="0.34" right="0.17" top="1" bottom="1" header="0" footer="0"/>
  <pageSetup paperSize="1" scale="99" orientation="landscape" blackAndWhite="1" verticalDpi="18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showGridLines="0" showZeros="0" workbookViewId="0">
      <selection activeCell="A1" sqref="A1:D1"/>
    </sheetView>
  </sheetViews>
  <sheetFormatPr defaultColWidth="12.125" defaultRowHeight="15.6" customHeight="1" outlineLevelCol="3"/>
  <cols>
    <col min="1" max="1" width="35" customWidth="1"/>
    <col min="2" max="2" width="19" customWidth="1"/>
    <col min="3" max="3" width="35" customWidth="1"/>
    <col min="4" max="4" width="19" customWidth="1"/>
    <col min="5" max="256" width="12.125" customWidth="1"/>
    <col min="257" max="257" width="35" customWidth="1"/>
    <col min="258" max="258" width="19" customWidth="1"/>
    <col min="259" max="259" width="35" customWidth="1"/>
    <col min="260" max="260" width="19" customWidth="1"/>
    <col min="261" max="512" width="12.125" customWidth="1"/>
    <col min="513" max="513" width="35" customWidth="1"/>
    <col min="514" max="514" width="19" customWidth="1"/>
    <col min="515" max="515" width="35" customWidth="1"/>
    <col min="516" max="516" width="19" customWidth="1"/>
    <col min="517" max="768" width="12.125" customWidth="1"/>
    <col min="769" max="769" width="35" customWidth="1"/>
    <col min="770" max="770" width="19" customWidth="1"/>
    <col min="771" max="771" width="35" customWidth="1"/>
    <col min="772" max="772" width="19" customWidth="1"/>
    <col min="773" max="1024" width="12.125" customWidth="1"/>
    <col min="1025" max="1025" width="35" customWidth="1"/>
    <col min="1026" max="1026" width="19" customWidth="1"/>
    <col min="1027" max="1027" width="35" customWidth="1"/>
    <col min="1028" max="1028" width="19" customWidth="1"/>
    <col min="1029" max="1280" width="12.125" customWidth="1"/>
    <col min="1281" max="1281" width="35" customWidth="1"/>
    <col min="1282" max="1282" width="19" customWidth="1"/>
    <col min="1283" max="1283" width="35" customWidth="1"/>
    <col min="1284" max="1284" width="19" customWidth="1"/>
    <col min="1285" max="1536" width="12.125" customWidth="1"/>
    <col min="1537" max="1537" width="35" customWidth="1"/>
    <col min="1538" max="1538" width="19" customWidth="1"/>
    <col min="1539" max="1539" width="35" customWidth="1"/>
    <col min="1540" max="1540" width="19" customWidth="1"/>
    <col min="1541" max="1792" width="12.125" customWidth="1"/>
    <col min="1793" max="1793" width="35" customWidth="1"/>
    <col min="1794" max="1794" width="19" customWidth="1"/>
    <col min="1795" max="1795" width="35" customWidth="1"/>
    <col min="1796" max="1796" width="19" customWidth="1"/>
    <col min="1797" max="2048" width="12.125" customWidth="1"/>
    <col min="2049" max="2049" width="35" customWidth="1"/>
    <col min="2050" max="2050" width="19" customWidth="1"/>
    <col min="2051" max="2051" width="35" customWidth="1"/>
    <col min="2052" max="2052" width="19" customWidth="1"/>
    <col min="2053" max="2304" width="12.125" customWidth="1"/>
    <col min="2305" max="2305" width="35" customWidth="1"/>
    <col min="2306" max="2306" width="19" customWidth="1"/>
    <col min="2307" max="2307" width="35" customWidth="1"/>
    <col min="2308" max="2308" width="19" customWidth="1"/>
    <col min="2309" max="2560" width="12.125" customWidth="1"/>
    <col min="2561" max="2561" width="35" customWidth="1"/>
    <col min="2562" max="2562" width="19" customWidth="1"/>
    <col min="2563" max="2563" width="35" customWidth="1"/>
    <col min="2564" max="2564" width="19" customWidth="1"/>
    <col min="2565" max="2816" width="12.125" customWidth="1"/>
    <col min="2817" max="2817" width="35" customWidth="1"/>
    <col min="2818" max="2818" width="19" customWidth="1"/>
    <col min="2819" max="2819" width="35" customWidth="1"/>
    <col min="2820" max="2820" width="19" customWidth="1"/>
    <col min="2821" max="3072" width="12.125" customWidth="1"/>
    <col min="3073" max="3073" width="35" customWidth="1"/>
    <col min="3074" max="3074" width="19" customWidth="1"/>
    <col min="3075" max="3075" width="35" customWidth="1"/>
    <col min="3076" max="3076" width="19" customWidth="1"/>
    <col min="3077" max="3328" width="12.125" customWidth="1"/>
    <col min="3329" max="3329" width="35" customWidth="1"/>
    <col min="3330" max="3330" width="19" customWidth="1"/>
    <col min="3331" max="3331" width="35" customWidth="1"/>
    <col min="3332" max="3332" width="19" customWidth="1"/>
    <col min="3333" max="3584" width="12.125" customWidth="1"/>
    <col min="3585" max="3585" width="35" customWidth="1"/>
    <col min="3586" max="3586" width="19" customWidth="1"/>
    <col min="3587" max="3587" width="35" customWidth="1"/>
    <col min="3588" max="3588" width="19" customWidth="1"/>
    <col min="3589" max="3840" width="12.125" customWidth="1"/>
    <col min="3841" max="3841" width="35" customWidth="1"/>
    <col min="3842" max="3842" width="19" customWidth="1"/>
    <col min="3843" max="3843" width="35" customWidth="1"/>
    <col min="3844" max="3844" width="19" customWidth="1"/>
    <col min="3845" max="4096" width="12.125" customWidth="1"/>
    <col min="4097" max="4097" width="35" customWidth="1"/>
    <col min="4098" max="4098" width="19" customWidth="1"/>
    <col min="4099" max="4099" width="35" customWidth="1"/>
    <col min="4100" max="4100" width="19" customWidth="1"/>
    <col min="4101" max="4352" width="12.125" customWidth="1"/>
    <col min="4353" max="4353" width="35" customWidth="1"/>
    <col min="4354" max="4354" width="19" customWidth="1"/>
    <col min="4355" max="4355" width="35" customWidth="1"/>
    <col min="4356" max="4356" width="19" customWidth="1"/>
    <col min="4357" max="4608" width="12.125" customWidth="1"/>
    <col min="4609" max="4609" width="35" customWidth="1"/>
    <col min="4610" max="4610" width="19" customWidth="1"/>
    <col min="4611" max="4611" width="35" customWidth="1"/>
    <col min="4612" max="4612" width="19" customWidth="1"/>
    <col min="4613" max="4864" width="12.125" customWidth="1"/>
    <col min="4865" max="4865" width="35" customWidth="1"/>
    <col min="4866" max="4866" width="19" customWidth="1"/>
    <col min="4867" max="4867" width="35" customWidth="1"/>
    <col min="4868" max="4868" width="19" customWidth="1"/>
    <col min="4869" max="5120" width="12.125" customWidth="1"/>
    <col min="5121" max="5121" width="35" customWidth="1"/>
    <col min="5122" max="5122" width="19" customWidth="1"/>
    <col min="5123" max="5123" width="35" customWidth="1"/>
    <col min="5124" max="5124" width="19" customWidth="1"/>
    <col min="5125" max="5376" width="12.125" customWidth="1"/>
    <col min="5377" max="5377" width="35" customWidth="1"/>
    <col min="5378" max="5378" width="19" customWidth="1"/>
    <col min="5379" max="5379" width="35" customWidth="1"/>
    <col min="5380" max="5380" width="19" customWidth="1"/>
    <col min="5381" max="5632" width="12.125" customWidth="1"/>
    <col min="5633" max="5633" width="35" customWidth="1"/>
    <col min="5634" max="5634" width="19" customWidth="1"/>
    <col min="5635" max="5635" width="35" customWidth="1"/>
    <col min="5636" max="5636" width="19" customWidth="1"/>
    <col min="5637" max="5888" width="12.125" customWidth="1"/>
    <col min="5889" max="5889" width="35" customWidth="1"/>
    <col min="5890" max="5890" width="19" customWidth="1"/>
    <col min="5891" max="5891" width="35" customWidth="1"/>
    <col min="5892" max="5892" width="19" customWidth="1"/>
    <col min="5893" max="6144" width="12.125" customWidth="1"/>
    <col min="6145" max="6145" width="35" customWidth="1"/>
    <col min="6146" max="6146" width="19" customWidth="1"/>
    <col min="6147" max="6147" width="35" customWidth="1"/>
    <col min="6148" max="6148" width="19" customWidth="1"/>
    <col min="6149" max="6400" width="12.125" customWidth="1"/>
    <col min="6401" max="6401" width="35" customWidth="1"/>
    <col min="6402" max="6402" width="19" customWidth="1"/>
    <col min="6403" max="6403" width="35" customWidth="1"/>
    <col min="6404" max="6404" width="19" customWidth="1"/>
    <col min="6405" max="6656" width="12.125" customWidth="1"/>
    <col min="6657" max="6657" width="35" customWidth="1"/>
    <col min="6658" max="6658" width="19" customWidth="1"/>
    <col min="6659" max="6659" width="35" customWidth="1"/>
    <col min="6660" max="6660" width="19" customWidth="1"/>
    <col min="6661" max="6912" width="12.125" customWidth="1"/>
    <col min="6913" max="6913" width="35" customWidth="1"/>
    <col min="6914" max="6914" width="19" customWidth="1"/>
    <col min="6915" max="6915" width="35" customWidth="1"/>
    <col min="6916" max="6916" width="19" customWidth="1"/>
    <col min="6917" max="7168" width="12.125" customWidth="1"/>
    <col min="7169" max="7169" width="35" customWidth="1"/>
    <col min="7170" max="7170" width="19" customWidth="1"/>
    <col min="7171" max="7171" width="35" customWidth="1"/>
    <col min="7172" max="7172" width="19" customWidth="1"/>
    <col min="7173" max="7424" width="12.125" customWidth="1"/>
    <col min="7425" max="7425" width="35" customWidth="1"/>
    <col min="7426" max="7426" width="19" customWidth="1"/>
    <col min="7427" max="7427" width="35" customWidth="1"/>
    <col min="7428" max="7428" width="19" customWidth="1"/>
    <col min="7429" max="7680" width="12.125" customWidth="1"/>
    <col min="7681" max="7681" width="35" customWidth="1"/>
    <col min="7682" max="7682" width="19" customWidth="1"/>
    <col min="7683" max="7683" width="35" customWidth="1"/>
    <col min="7684" max="7684" width="19" customWidth="1"/>
    <col min="7685" max="7936" width="12.125" customWidth="1"/>
    <col min="7937" max="7937" width="35" customWidth="1"/>
    <col min="7938" max="7938" width="19" customWidth="1"/>
    <col min="7939" max="7939" width="35" customWidth="1"/>
    <col min="7940" max="7940" width="19" customWidth="1"/>
    <col min="7941" max="8192" width="12.125" customWidth="1"/>
    <col min="8193" max="8193" width="35" customWidth="1"/>
    <col min="8194" max="8194" width="19" customWidth="1"/>
    <col min="8195" max="8195" width="35" customWidth="1"/>
    <col min="8196" max="8196" width="19" customWidth="1"/>
    <col min="8197" max="8448" width="12.125" customWidth="1"/>
    <col min="8449" max="8449" width="35" customWidth="1"/>
    <col min="8450" max="8450" width="19" customWidth="1"/>
    <col min="8451" max="8451" width="35" customWidth="1"/>
    <col min="8452" max="8452" width="19" customWidth="1"/>
    <col min="8453" max="8704" width="12.125" customWidth="1"/>
    <col min="8705" max="8705" width="35" customWidth="1"/>
    <col min="8706" max="8706" width="19" customWidth="1"/>
    <col min="8707" max="8707" width="35" customWidth="1"/>
    <col min="8708" max="8708" width="19" customWidth="1"/>
    <col min="8709" max="8960" width="12.125" customWidth="1"/>
    <col min="8961" max="8961" width="35" customWidth="1"/>
    <col min="8962" max="8962" width="19" customWidth="1"/>
    <col min="8963" max="8963" width="35" customWidth="1"/>
    <col min="8964" max="8964" width="19" customWidth="1"/>
    <col min="8965" max="9216" width="12.125" customWidth="1"/>
    <col min="9217" max="9217" width="35" customWidth="1"/>
    <col min="9218" max="9218" width="19" customWidth="1"/>
    <col min="9219" max="9219" width="35" customWidth="1"/>
    <col min="9220" max="9220" width="19" customWidth="1"/>
    <col min="9221" max="9472" width="12.125" customWidth="1"/>
    <col min="9473" max="9473" width="35" customWidth="1"/>
    <col min="9474" max="9474" width="19" customWidth="1"/>
    <col min="9475" max="9475" width="35" customWidth="1"/>
    <col min="9476" max="9476" width="19" customWidth="1"/>
    <col min="9477" max="9728" width="12.125" customWidth="1"/>
    <col min="9729" max="9729" width="35" customWidth="1"/>
    <col min="9730" max="9730" width="19" customWidth="1"/>
    <col min="9731" max="9731" width="35" customWidth="1"/>
    <col min="9732" max="9732" width="19" customWidth="1"/>
    <col min="9733" max="9984" width="12.125" customWidth="1"/>
    <col min="9985" max="9985" width="35" customWidth="1"/>
    <col min="9986" max="9986" width="19" customWidth="1"/>
    <col min="9987" max="9987" width="35" customWidth="1"/>
    <col min="9988" max="9988" width="19" customWidth="1"/>
    <col min="9989" max="10240" width="12.125" customWidth="1"/>
    <col min="10241" max="10241" width="35" customWidth="1"/>
    <col min="10242" max="10242" width="19" customWidth="1"/>
    <col min="10243" max="10243" width="35" customWidth="1"/>
    <col min="10244" max="10244" width="19" customWidth="1"/>
    <col min="10245" max="10496" width="12.125" customWidth="1"/>
    <col min="10497" max="10497" width="35" customWidth="1"/>
    <col min="10498" max="10498" width="19" customWidth="1"/>
    <col min="10499" max="10499" width="35" customWidth="1"/>
    <col min="10500" max="10500" width="19" customWidth="1"/>
    <col min="10501" max="10752" width="12.125" customWidth="1"/>
    <col min="10753" max="10753" width="35" customWidth="1"/>
    <col min="10754" max="10754" width="19" customWidth="1"/>
    <col min="10755" max="10755" width="35" customWidth="1"/>
    <col min="10756" max="10756" width="19" customWidth="1"/>
    <col min="10757" max="11008" width="12.125" customWidth="1"/>
    <col min="11009" max="11009" width="35" customWidth="1"/>
    <col min="11010" max="11010" width="19" customWidth="1"/>
    <col min="11011" max="11011" width="35" customWidth="1"/>
    <col min="11012" max="11012" width="19" customWidth="1"/>
    <col min="11013" max="11264" width="12.125" customWidth="1"/>
    <col min="11265" max="11265" width="35" customWidth="1"/>
    <col min="11266" max="11266" width="19" customWidth="1"/>
    <col min="11267" max="11267" width="35" customWidth="1"/>
    <col min="11268" max="11268" width="19" customWidth="1"/>
    <col min="11269" max="11520" width="12.125" customWidth="1"/>
    <col min="11521" max="11521" width="35" customWidth="1"/>
    <col min="11522" max="11522" width="19" customWidth="1"/>
    <col min="11523" max="11523" width="35" customWidth="1"/>
    <col min="11524" max="11524" width="19" customWidth="1"/>
    <col min="11525" max="11776" width="12.125" customWidth="1"/>
    <col min="11777" max="11777" width="35" customWidth="1"/>
    <col min="11778" max="11778" width="19" customWidth="1"/>
    <col min="11779" max="11779" width="35" customWidth="1"/>
    <col min="11780" max="11780" width="19" customWidth="1"/>
    <col min="11781" max="12032" width="12.125" customWidth="1"/>
    <col min="12033" max="12033" width="35" customWidth="1"/>
    <col min="12034" max="12034" width="19" customWidth="1"/>
    <col min="12035" max="12035" width="35" customWidth="1"/>
    <col min="12036" max="12036" width="19" customWidth="1"/>
    <col min="12037" max="12288" width="12.125" customWidth="1"/>
    <col min="12289" max="12289" width="35" customWidth="1"/>
    <col min="12290" max="12290" width="19" customWidth="1"/>
    <col min="12291" max="12291" width="35" customWidth="1"/>
    <col min="12292" max="12292" width="19" customWidth="1"/>
    <col min="12293" max="12544" width="12.125" customWidth="1"/>
    <col min="12545" max="12545" width="35" customWidth="1"/>
    <col min="12546" max="12546" width="19" customWidth="1"/>
    <col min="12547" max="12547" width="35" customWidth="1"/>
    <col min="12548" max="12548" width="19" customWidth="1"/>
    <col min="12549" max="12800" width="12.125" customWidth="1"/>
    <col min="12801" max="12801" width="35" customWidth="1"/>
    <col min="12802" max="12802" width="19" customWidth="1"/>
    <col min="12803" max="12803" width="35" customWidth="1"/>
    <col min="12804" max="12804" width="19" customWidth="1"/>
    <col min="12805" max="13056" width="12.125" customWidth="1"/>
    <col min="13057" max="13057" width="35" customWidth="1"/>
    <col min="13058" max="13058" width="19" customWidth="1"/>
    <col min="13059" max="13059" width="35" customWidth="1"/>
    <col min="13060" max="13060" width="19" customWidth="1"/>
    <col min="13061" max="13312" width="12.125" customWidth="1"/>
    <col min="13313" max="13313" width="35" customWidth="1"/>
    <col min="13314" max="13314" width="19" customWidth="1"/>
    <col min="13315" max="13315" width="35" customWidth="1"/>
    <col min="13316" max="13316" width="19" customWidth="1"/>
    <col min="13317" max="13568" width="12.125" customWidth="1"/>
    <col min="13569" max="13569" width="35" customWidth="1"/>
    <col min="13570" max="13570" width="19" customWidth="1"/>
    <col min="13571" max="13571" width="35" customWidth="1"/>
    <col min="13572" max="13572" width="19" customWidth="1"/>
    <col min="13573" max="13824" width="12.125" customWidth="1"/>
    <col min="13825" max="13825" width="35" customWidth="1"/>
    <col min="13826" max="13826" width="19" customWidth="1"/>
    <col min="13827" max="13827" width="35" customWidth="1"/>
    <col min="13828" max="13828" width="19" customWidth="1"/>
    <col min="13829" max="14080" width="12.125" customWidth="1"/>
    <col min="14081" max="14081" width="35" customWidth="1"/>
    <col min="14082" max="14082" width="19" customWidth="1"/>
    <col min="14083" max="14083" width="35" customWidth="1"/>
    <col min="14084" max="14084" width="19" customWidth="1"/>
    <col min="14085" max="14336" width="12.125" customWidth="1"/>
    <col min="14337" max="14337" width="35" customWidth="1"/>
    <col min="14338" max="14338" width="19" customWidth="1"/>
    <col min="14339" max="14339" width="35" customWidth="1"/>
    <col min="14340" max="14340" width="19" customWidth="1"/>
    <col min="14341" max="14592" width="12.125" customWidth="1"/>
    <col min="14593" max="14593" width="35" customWidth="1"/>
    <col min="14594" max="14594" width="19" customWidth="1"/>
    <col min="14595" max="14595" width="35" customWidth="1"/>
    <col min="14596" max="14596" width="19" customWidth="1"/>
    <col min="14597" max="14848" width="12.125" customWidth="1"/>
    <col min="14849" max="14849" width="35" customWidth="1"/>
    <col min="14850" max="14850" width="19" customWidth="1"/>
    <col min="14851" max="14851" width="35" customWidth="1"/>
    <col min="14852" max="14852" width="19" customWidth="1"/>
    <col min="14853" max="15104" width="12.125" customWidth="1"/>
    <col min="15105" max="15105" width="35" customWidth="1"/>
    <col min="15106" max="15106" width="19" customWidth="1"/>
    <col min="15107" max="15107" width="35" customWidth="1"/>
    <col min="15108" max="15108" width="19" customWidth="1"/>
    <col min="15109" max="15360" width="12.125" customWidth="1"/>
    <col min="15361" max="15361" width="35" customWidth="1"/>
    <col min="15362" max="15362" width="19" customWidth="1"/>
    <col min="15363" max="15363" width="35" customWidth="1"/>
    <col min="15364" max="15364" width="19" customWidth="1"/>
    <col min="15365" max="15616" width="12.125" customWidth="1"/>
    <col min="15617" max="15617" width="35" customWidth="1"/>
    <col min="15618" max="15618" width="19" customWidth="1"/>
    <col min="15619" max="15619" width="35" customWidth="1"/>
    <col min="15620" max="15620" width="19" customWidth="1"/>
    <col min="15621" max="15872" width="12.125" customWidth="1"/>
    <col min="15873" max="15873" width="35" customWidth="1"/>
    <col min="15874" max="15874" width="19" customWidth="1"/>
    <col min="15875" max="15875" width="35" customWidth="1"/>
    <col min="15876" max="15876" width="19" customWidth="1"/>
    <col min="15877" max="16128" width="12.125" customWidth="1"/>
    <col min="16129" max="16129" width="35" customWidth="1"/>
    <col min="16130" max="16130" width="19" customWidth="1"/>
    <col min="16131" max="16131" width="35" customWidth="1"/>
    <col min="16132" max="16132" width="19" customWidth="1"/>
    <col min="16133" max="16384" width="12.125" customWidth="1"/>
  </cols>
  <sheetData>
    <row r="1" ht="33.95" customHeight="1" spans="1:4">
      <c r="A1" s="33" t="s">
        <v>2413</v>
      </c>
      <c r="B1" s="33"/>
      <c r="C1" s="33"/>
      <c r="D1" s="33"/>
    </row>
    <row r="2" ht="17.1" customHeight="1" spans="1:4">
      <c r="A2" s="3" t="s">
        <v>2414</v>
      </c>
      <c r="B2" s="3"/>
      <c r="C2" s="3"/>
      <c r="D2" s="3"/>
    </row>
    <row r="3" ht="17.1" customHeight="1" spans="1:4">
      <c r="A3" s="3" t="s">
        <v>2415</v>
      </c>
      <c r="B3" s="3"/>
      <c r="C3" s="3"/>
      <c r="D3" s="3"/>
    </row>
    <row r="4" ht="17.1" customHeight="1" spans="1:4">
      <c r="A4" s="14" t="s">
        <v>29</v>
      </c>
      <c r="B4" s="14" t="s">
        <v>4</v>
      </c>
      <c r="C4" s="14" t="s">
        <v>29</v>
      </c>
      <c r="D4" s="14" t="s">
        <v>4</v>
      </c>
    </row>
    <row r="5" ht="17.25" customHeight="1" spans="1:4">
      <c r="A5" s="15" t="s">
        <v>2091</v>
      </c>
      <c r="B5" s="10">
        <v>43694</v>
      </c>
      <c r="C5" s="15" t="s">
        <v>2162</v>
      </c>
      <c r="D5" s="10">
        <v>152418</v>
      </c>
    </row>
    <row r="6" ht="17.25" customHeight="1" spans="1:4">
      <c r="A6" s="15" t="s">
        <v>2416</v>
      </c>
      <c r="B6" s="10">
        <v>6700</v>
      </c>
      <c r="C6" s="15" t="s">
        <v>2417</v>
      </c>
      <c r="D6" s="10">
        <f>D7</f>
        <v>0</v>
      </c>
    </row>
    <row r="7" ht="17.25" customHeight="1" spans="1:4">
      <c r="A7" s="15" t="s">
        <v>2081</v>
      </c>
      <c r="B7" s="10">
        <v>6700</v>
      </c>
      <c r="C7" s="15" t="s">
        <v>2418</v>
      </c>
      <c r="D7" s="10">
        <f>SUM(D8:D16)</f>
        <v>0</v>
      </c>
    </row>
    <row r="8" ht="17.25" customHeight="1" spans="1:4">
      <c r="A8" s="15" t="s">
        <v>1876</v>
      </c>
      <c r="B8" s="10">
        <f>'[1]L10'!D7</f>
        <v>0</v>
      </c>
      <c r="C8" s="15" t="s">
        <v>1876</v>
      </c>
      <c r="D8" s="10">
        <f>'[1]L10'!P7</f>
        <v>0</v>
      </c>
    </row>
    <row r="9" ht="17.25" customHeight="1" spans="1:4">
      <c r="A9" s="15" t="s">
        <v>1879</v>
      </c>
      <c r="B9" s="10">
        <v>38</v>
      </c>
      <c r="C9" s="15" t="s">
        <v>1879</v>
      </c>
      <c r="D9" s="10">
        <f>'[1]L10'!P8+'[1]L10'!P9</f>
        <v>0</v>
      </c>
    </row>
    <row r="10" ht="17.25" customHeight="1" spans="1:4">
      <c r="A10" s="15" t="s">
        <v>1882</v>
      </c>
      <c r="B10" s="10">
        <v>4948</v>
      </c>
      <c r="C10" s="15" t="s">
        <v>1882</v>
      </c>
      <c r="D10" s="10">
        <f>'[1]L10'!P10+'[1]L10'!P11</f>
        <v>0</v>
      </c>
    </row>
    <row r="11" ht="17.25" customHeight="1" spans="1:4">
      <c r="A11" s="15" t="s">
        <v>1888</v>
      </c>
      <c r="B11" s="10">
        <f>'[1]L10'!D12+'[1]L10'!D13</f>
        <v>0</v>
      </c>
      <c r="C11" s="15" t="s">
        <v>1888</v>
      </c>
      <c r="D11" s="10">
        <f>'[1]L10'!P12+'[1]L10'!P13</f>
        <v>0</v>
      </c>
    </row>
    <row r="12" ht="17.25" customHeight="1" spans="1:4">
      <c r="A12" s="15" t="s">
        <v>1891</v>
      </c>
      <c r="B12" s="10">
        <f>'[1]L10'!D14+'[1]L10'!D15+'[1]L10'!D16+'[1]L10'!D17+'[1]L10'!D18</f>
        <v>0</v>
      </c>
      <c r="C12" s="15" t="s">
        <v>1891</v>
      </c>
      <c r="D12" s="10">
        <f>'[1]L10'!P14+'[1]L10'!P15+'[1]L10'!P16+'[1]L10'!P17+'[1]L10'!P18</f>
        <v>0</v>
      </c>
    </row>
    <row r="13" ht="17.25" customHeight="1" spans="1:4">
      <c r="A13" s="15" t="s">
        <v>1894</v>
      </c>
      <c r="B13" s="10"/>
      <c r="C13" s="15" t="s">
        <v>1894</v>
      </c>
      <c r="D13" s="10">
        <f>'[1]L10'!P19+'[1]L10'!P20+'[1]L10'!P21</f>
        <v>0</v>
      </c>
    </row>
    <row r="14" ht="17.25" customHeight="1" spans="1:4">
      <c r="A14" s="15" t="s">
        <v>1897</v>
      </c>
      <c r="B14" s="10">
        <v>0</v>
      </c>
      <c r="C14" s="15" t="s">
        <v>1897</v>
      </c>
      <c r="D14" s="10">
        <f>'[1]L10'!P22+'[1]L10'!P23+'[1]L10'!P24+'[1]L10'!P25+'[1]L10'!P26+'[1]L10'!P27</f>
        <v>0</v>
      </c>
    </row>
    <row r="15" ht="17.25" customHeight="1" spans="1:4">
      <c r="A15" s="15" t="s">
        <v>1900</v>
      </c>
      <c r="B15" s="10">
        <v>0</v>
      </c>
      <c r="C15" s="15" t="s">
        <v>1900</v>
      </c>
      <c r="D15" s="10">
        <f>'[1]L10'!P28</f>
        <v>0</v>
      </c>
    </row>
    <row r="16" ht="17.25" customHeight="1" spans="1:4">
      <c r="A16" s="15" t="s">
        <v>27</v>
      </c>
      <c r="B16" s="10">
        <v>1714</v>
      </c>
      <c r="C16" s="15" t="s">
        <v>922</v>
      </c>
      <c r="D16" s="10">
        <f>'[1]L10'!P31+'[1]L10'!P32+'[1]L10'!P33</f>
        <v>0</v>
      </c>
    </row>
    <row r="17" ht="17.25" customHeight="1" spans="1:4">
      <c r="A17" s="15" t="s">
        <v>2419</v>
      </c>
      <c r="B17" s="34">
        <v>0</v>
      </c>
      <c r="C17" s="15" t="s">
        <v>2420</v>
      </c>
      <c r="D17" s="34">
        <v>105</v>
      </c>
    </row>
    <row r="18" ht="17.25" customHeight="1" spans="1:4">
      <c r="A18" s="15" t="s">
        <v>2082</v>
      </c>
      <c r="B18" s="31">
        <v>0</v>
      </c>
      <c r="C18" s="15"/>
      <c r="D18" s="35"/>
    </row>
    <row r="19" ht="17.25" customHeight="1" spans="1:4">
      <c r="A19" s="15" t="s">
        <v>2421</v>
      </c>
      <c r="B19" s="31">
        <v>11033</v>
      </c>
      <c r="C19" s="15"/>
      <c r="D19" s="35"/>
    </row>
    <row r="20" ht="17.25" customHeight="1" spans="1:4">
      <c r="A20" s="15" t="s">
        <v>2422</v>
      </c>
      <c r="B20" s="10">
        <v>6515</v>
      </c>
      <c r="C20" s="15" t="s">
        <v>2423</v>
      </c>
      <c r="D20" s="32">
        <v>22334</v>
      </c>
    </row>
    <row r="21" ht="17.25" customHeight="1" spans="1:4">
      <c r="A21" s="15" t="s">
        <v>2424</v>
      </c>
      <c r="B21" s="32">
        <v>6515</v>
      </c>
      <c r="C21" s="15"/>
      <c r="D21" s="36"/>
    </row>
    <row r="22" ht="17.25" customHeight="1" spans="1:4">
      <c r="A22" s="15" t="s">
        <v>2425</v>
      </c>
      <c r="B22" s="32">
        <v>0</v>
      </c>
      <c r="C22" s="15"/>
      <c r="D22" s="36"/>
    </row>
    <row r="23" ht="17.25" customHeight="1" spans="1:4">
      <c r="A23" s="15" t="s">
        <v>2426</v>
      </c>
      <c r="B23" s="10">
        <f>B24</f>
        <v>0</v>
      </c>
      <c r="C23" s="15" t="s">
        <v>75</v>
      </c>
      <c r="D23" s="10">
        <v>12700</v>
      </c>
    </row>
    <row r="24" ht="17.25" customHeight="1" spans="1:4">
      <c r="A24" s="15" t="s">
        <v>2427</v>
      </c>
      <c r="B24" s="10">
        <f>B25</f>
        <v>0</v>
      </c>
      <c r="C24" s="15" t="s">
        <v>2428</v>
      </c>
      <c r="D24" s="32">
        <v>12700</v>
      </c>
    </row>
    <row r="25" ht="17.25" customHeight="1" spans="1:4">
      <c r="A25" s="15" t="s">
        <v>2429</v>
      </c>
      <c r="B25" s="32">
        <v>0</v>
      </c>
      <c r="C25" s="15" t="s">
        <v>2430</v>
      </c>
      <c r="D25" s="36"/>
    </row>
    <row r="26" ht="17.25" customHeight="1" spans="1:4">
      <c r="A26" s="15" t="s">
        <v>2431</v>
      </c>
      <c r="B26" s="10">
        <v>132100</v>
      </c>
      <c r="C26" s="15" t="s">
        <v>2432</v>
      </c>
      <c r="D26" s="34">
        <v>0</v>
      </c>
    </row>
    <row r="27" ht="17.25" customHeight="1" spans="1:4">
      <c r="A27" s="15" t="s">
        <v>2433</v>
      </c>
      <c r="B27" s="34">
        <v>132100</v>
      </c>
      <c r="C27" s="15"/>
      <c r="D27" s="35"/>
    </row>
    <row r="28" ht="17.25" customHeight="1" spans="1:4">
      <c r="A28" s="15" t="s">
        <v>2434</v>
      </c>
      <c r="B28" s="34">
        <v>0</v>
      </c>
      <c r="C28" s="15" t="s">
        <v>2435</v>
      </c>
      <c r="D28" s="34">
        <v>0</v>
      </c>
    </row>
    <row r="29" ht="17.25" customHeight="1" spans="1:4">
      <c r="A29" s="15" t="s">
        <v>2436</v>
      </c>
      <c r="B29" s="34">
        <v>0</v>
      </c>
      <c r="C29" s="15" t="s">
        <v>2437</v>
      </c>
      <c r="D29" s="34">
        <v>0</v>
      </c>
    </row>
    <row r="30" ht="17.25" customHeight="1" spans="1:4">
      <c r="A30" s="15"/>
      <c r="B30" s="35"/>
      <c r="C30" s="15" t="s">
        <v>2087</v>
      </c>
      <c r="D30" s="10">
        <f>'[1]L10'!Y6</f>
        <v>0</v>
      </c>
    </row>
    <row r="31" ht="17.25" customHeight="1" spans="1:4">
      <c r="A31" s="15"/>
      <c r="B31" s="35"/>
      <c r="C31" s="15" t="s">
        <v>2438</v>
      </c>
      <c r="D31" s="10">
        <v>12485</v>
      </c>
    </row>
    <row r="32" ht="17.1" customHeight="1" spans="1:4">
      <c r="A32" s="14" t="s">
        <v>2439</v>
      </c>
      <c r="B32" s="10">
        <f>SUM(B5,B6,B17:B20,B23,B26,B28,B29)</f>
        <v>200042</v>
      </c>
      <c r="C32" s="14" t="s">
        <v>2440</v>
      </c>
      <c r="D32" s="10">
        <f>SUM(D5,D6,D17,D20,D23,D26,D28:D31)</f>
        <v>200042</v>
      </c>
    </row>
  </sheetData>
  <mergeCells count="3">
    <mergeCell ref="A1:D1"/>
    <mergeCell ref="A2:D2"/>
    <mergeCell ref="A3:D3"/>
  </mergeCells>
  <printOptions gridLines="1"/>
  <pageMargins left="0.75" right="0.75" top="1" bottom="1" header="0" footer="0"/>
  <pageSetup paperSize="1" orientation="portrait"/>
  <headerFooter alignWithMargins="0">
    <oddHeader>&amp;C&amp;A</oddHeader>
    <oddFooter>&amp;CPage &amp;P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1"/>
  <sheetViews>
    <sheetView showGridLines="0" showZeros="0" workbookViewId="0">
      <selection activeCell="J9" sqref="J9"/>
    </sheetView>
  </sheetViews>
  <sheetFormatPr defaultColWidth="9.125" defaultRowHeight="14.25" outlineLevelCol="1"/>
  <cols>
    <col min="1" max="1" width="40.125" style="1" customWidth="1"/>
    <col min="2" max="2" width="26.375" style="1" customWidth="1"/>
    <col min="256" max="256" width="40.125" customWidth="1"/>
    <col min="257" max="257" width="27" customWidth="1"/>
    <col min="258" max="258" width="26.375" customWidth="1"/>
    <col min="512" max="512" width="40.125" customWidth="1"/>
    <col min="513" max="513" width="27" customWidth="1"/>
    <col min="514" max="514" width="26.375" customWidth="1"/>
    <col min="768" max="768" width="40.125" customWidth="1"/>
    <col min="769" max="769" width="27" customWidth="1"/>
    <col min="770" max="770" width="26.375" customWidth="1"/>
    <col min="1024" max="1024" width="40.125" customWidth="1"/>
    <col min="1025" max="1025" width="27" customWidth="1"/>
    <col min="1026" max="1026" width="26.375" customWidth="1"/>
    <col min="1280" max="1280" width="40.125" customWidth="1"/>
    <col min="1281" max="1281" width="27" customWidth="1"/>
    <col min="1282" max="1282" width="26.375" customWidth="1"/>
    <col min="1536" max="1536" width="40.125" customWidth="1"/>
    <col min="1537" max="1537" width="27" customWidth="1"/>
    <col min="1538" max="1538" width="26.375" customWidth="1"/>
    <col min="1792" max="1792" width="40.125" customWidth="1"/>
    <col min="1793" max="1793" width="27" customWidth="1"/>
    <col min="1794" max="1794" width="26.375" customWidth="1"/>
    <col min="2048" max="2048" width="40.125" customWidth="1"/>
    <col min="2049" max="2049" width="27" customWidth="1"/>
    <col min="2050" max="2050" width="26.375" customWidth="1"/>
    <col min="2304" max="2304" width="40.125" customWidth="1"/>
    <col min="2305" max="2305" width="27" customWidth="1"/>
    <col min="2306" max="2306" width="26.375" customWidth="1"/>
    <col min="2560" max="2560" width="40.125" customWidth="1"/>
    <col min="2561" max="2561" width="27" customWidth="1"/>
    <col min="2562" max="2562" width="26.375" customWidth="1"/>
    <col min="2816" max="2816" width="40.125" customWidth="1"/>
    <col min="2817" max="2817" width="27" customWidth="1"/>
    <col min="2818" max="2818" width="26.375" customWidth="1"/>
    <col min="3072" max="3072" width="40.125" customWidth="1"/>
    <col min="3073" max="3073" width="27" customWidth="1"/>
    <col min="3074" max="3074" width="26.375" customWidth="1"/>
    <col min="3328" max="3328" width="40.125" customWidth="1"/>
    <col min="3329" max="3329" width="27" customWidth="1"/>
    <col min="3330" max="3330" width="26.375" customWidth="1"/>
    <col min="3584" max="3584" width="40.125" customWidth="1"/>
    <col min="3585" max="3585" width="27" customWidth="1"/>
    <col min="3586" max="3586" width="26.375" customWidth="1"/>
    <col min="3840" max="3840" width="40.125" customWidth="1"/>
    <col min="3841" max="3841" width="27" customWidth="1"/>
    <col min="3842" max="3842" width="26.375" customWidth="1"/>
    <col min="4096" max="4096" width="40.125" customWidth="1"/>
    <col min="4097" max="4097" width="27" customWidth="1"/>
    <col min="4098" max="4098" width="26.375" customWidth="1"/>
    <col min="4352" max="4352" width="40.125" customWidth="1"/>
    <col min="4353" max="4353" width="27" customWidth="1"/>
    <col min="4354" max="4354" width="26.375" customWidth="1"/>
    <col min="4608" max="4608" width="40.125" customWidth="1"/>
    <col min="4609" max="4609" width="27" customWidth="1"/>
    <col min="4610" max="4610" width="26.375" customWidth="1"/>
    <col min="4864" max="4864" width="40.125" customWidth="1"/>
    <col min="4865" max="4865" width="27" customWidth="1"/>
    <col min="4866" max="4866" width="26.375" customWidth="1"/>
    <col min="5120" max="5120" width="40.125" customWidth="1"/>
    <col min="5121" max="5121" width="27" customWidth="1"/>
    <col min="5122" max="5122" width="26.375" customWidth="1"/>
    <col min="5376" max="5376" width="40.125" customWidth="1"/>
    <col min="5377" max="5377" width="27" customWidth="1"/>
    <col min="5378" max="5378" width="26.375" customWidth="1"/>
    <col min="5632" max="5632" width="40.125" customWidth="1"/>
    <col min="5633" max="5633" width="27" customWidth="1"/>
    <col min="5634" max="5634" width="26.375" customWidth="1"/>
    <col min="5888" max="5888" width="40.125" customWidth="1"/>
    <col min="5889" max="5889" width="27" customWidth="1"/>
    <col min="5890" max="5890" width="26.375" customWidth="1"/>
    <col min="6144" max="6144" width="40.125" customWidth="1"/>
    <col min="6145" max="6145" width="27" customWidth="1"/>
    <col min="6146" max="6146" width="26.375" customWidth="1"/>
    <col min="6400" max="6400" width="40.125" customWidth="1"/>
    <col min="6401" max="6401" width="27" customWidth="1"/>
    <col min="6402" max="6402" width="26.375" customWidth="1"/>
    <col min="6656" max="6656" width="40.125" customWidth="1"/>
    <col min="6657" max="6657" width="27" customWidth="1"/>
    <col min="6658" max="6658" width="26.375" customWidth="1"/>
    <col min="6912" max="6912" width="40.125" customWidth="1"/>
    <col min="6913" max="6913" width="27" customWidth="1"/>
    <col min="6914" max="6914" width="26.375" customWidth="1"/>
    <col min="7168" max="7168" width="40.125" customWidth="1"/>
    <col min="7169" max="7169" width="27" customWidth="1"/>
    <col min="7170" max="7170" width="26.375" customWidth="1"/>
    <col min="7424" max="7424" width="40.125" customWidth="1"/>
    <col min="7425" max="7425" width="27" customWidth="1"/>
    <col min="7426" max="7426" width="26.375" customWidth="1"/>
    <col min="7680" max="7680" width="40.125" customWidth="1"/>
    <col min="7681" max="7681" width="27" customWidth="1"/>
    <col min="7682" max="7682" width="26.375" customWidth="1"/>
    <col min="7936" max="7936" width="40.125" customWidth="1"/>
    <col min="7937" max="7937" width="27" customWidth="1"/>
    <col min="7938" max="7938" width="26.375" customWidth="1"/>
    <col min="8192" max="8192" width="40.125" customWidth="1"/>
    <col min="8193" max="8193" width="27" customWidth="1"/>
    <col min="8194" max="8194" width="26.375" customWidth="1"/>
    <col min="8448" max="8448" width="40.125" customWidth="1"/>
    <col min="8449" max="8449" width="27" customWidth="1"/>
    <col min="8450" max="8450" width="26.375" customWidth="1"/>
    <col min="8704" max="8704" width="40.125" customWidth="1"/>
    <col min="8705" max="8705" width="27" customWidth="1"/>
    <col min="8706" max="8706" width="26.375" customWidth="1"/>
    <col min="8960" max="8960" width="40.125" customWidth="1"/>
    <col min="8961" max="8961" width="27" customWidth="1"/>
    <col min="8962" max="8962" width="26.375" customWidth="1"/>
    <col min="9216" max="9216" width="40.125" customWidth="1"/>
    <col min="9217" max="9217" width="27" customWidth="1"/>
    <col min="9218" max="9218" width="26.375" customWidth="1"/>
    <col min="9472" max="9472" width="40.125" customWidth="1"/>
    <col min="9473" max="9473" width="27" customWidth="1"/>
    <col min="9474" max="9474" width="26.375" customWidth="1"/>
    <col min="9728" max="9728" width="40.125" customWidth="1"/>
    <col min="9729" max="9729" width="27" customWidth="1"/>
    <col min="9730" max="9730" width="26.375" customWidth="1"/>
    <col min="9984" max="9984" width="40.125" customWidth="1"/>
    <col min="9985" max="9985" width="27" customWidth="1"/>
    <col min="9986" max="9986" width="26.375" customWidth="1"/>
    <col min="10240" max="10240" width="40.125" customWidth="1"/>
    <col min="10241" max="10241" width="27" customWidth="1"/>
    <col min="10242" max="10242" width="26.375" customWidth="1"/>
    <col min="10496" max="10496" width="40.125" customWidth="1"/>
    <col min="10497" max="10497" width="27" customWidth="1"/>
    <col min="10498" max="10498" width="26.375" customWidth="1"/>
    <col min="10752" max="10752" width="40.125" customWidth="1"/>
    <col min="10753" max="10753" width="27" customWidth="1"/>
    <col min="10754" max="10754" width="26.375" customWidth="1"/>
    <col min="11008" max="11008" width="40.125" customWidth="1"/>
    <col min="11009" max="11009" width="27" customWidth="1"/>
    <col min="11010" max="11010" width="26.375" customWidth="1"/>
    <col min="11264" max="11264" width="40.125" customWidth="1"/>
    <col min="11265" max="11265" width="27" customWidth="1"/>
    <col min="11266" max="11266" width="26.375" customWidth="1"/>
    <col min="11520" max="11520" width="40.125" customWidth="1"/>
    <col min="11521" max="11521" width="27" customWidth="1"/>
    <col min="11522" max="11522" width="26.375" customWidth="1"/>
    <col min="11776" max="11776" width="40.125" customWidth="1"/>
    <col min="11777" max="11777" width="27" customWidth="1"/>
    <col min="11778" max="11778" width="26.375" customWidth="1"/>
    <col min="12032" max="12032" width="40.125" customWidth="1"/>
    <col min="12033" max="12033" width="27" customWidth="1"/>
    <col min="12034" max="12034" width="26.375" customWidth="1"/>
    <col min="12288" max="12288" width="40.125" customWidth="1"/>
    <col min="12289" max="12289" width="27" customWidth="1"/>
    <col min="12290" max="12290" width="26.375" customWidth="1"/>
    <col min="12544" max="12544" width="40.125" customWidth="1"/>
    <col min="12545" max="12545" width="27" customWidth="1"/>
    <col min="12546" max="12546" width="26.375" customWidth="1"/>
    <col min="12800" max="12800" width="40.125" customWidth="1"/>
    <col min="12801" max="12801" width="27" customWidth="1"/>
    <col min="12802" max="12802" width="26.375" customWidth="1"/>
    <col min="13056" max="13056" width="40.125" customWidth="1"/>
    <col min="13057" max="13057" width="27" customWidth="1"/>
    <col min="13058" max="13058" width="26.375" customWidth="1"/>
    <col min="13312" max="13312" width="40.125" customWidth="1"/>
    <col min="13313" max="13313" width="27" customWidth="1"/>
    <col min="13314" max="13314" width="26.375" customWidth="1"/>
    <col min="13568" max="13568" width="40.125" customWidth="1"/>
    <col min="13569" max="13569" width="27" customWidth="1"/>
    <col min="13570" max="13570" width="26.375" customWidth="1"/>
    <col min="13824" max="13824" width="40.125" customWidth="1"/>
    <col min="13825" max="13825" width="27" customWidth="1"/>
    <col min="13826" max="13826" width="26.375" customWidth="1"/>
    <col min="14080" max="14080" width="40.125" customWidth="1"/>
    <col min="14081" max="14081" width="27" customWidth="1"/>
    <col min="14082" max="14082" width="26.375" customWidth="1"/>
    <col min="14336" max="14336" width="40.125" customWidth="1"/>
    <col min="14337" max="14337" width="27" customWidth="1"/>
    <col min="14338" max="14338" width="26.375" customWidth="1"/>
    <col min="14592" max="14592" width="40.125" customWidth="1"/>
    <col min="14593" max="14593" width="27" customWidth="1"/>
    <col min="14594" max="14594" width="26.375" customWidth="1"/>
    <col min="14848" max="14848" width="40.125" customWidth="1"/>
    <col min="14849" max="14849" width="27" customWidth="1"/>
    <col min="14850" max="14850" width="26.375" customWidth="1"/>
    <col min="15104" max="15104" width="40.125" customWidth="1"/>
    <col min="15105" max="15105" width="27" customWidth="1"/>
    <col min="15106" max="15106" width="26.375" customWidth="1"/>
    <col min="15360" max="15360" width="40.125" customWidth="1"/>
    <col min="15361" max="15361" width="27" customWidth="1"/>
    <col min="15362" max="15362" width="26.375" customWidth="1"/>
    <col min="15616" max="15616" width="40.125" customWidth="1"/>
    <col min="15617" max="15617" width="27" customWidth="1"/>
    <col min="15618" max="15618" width="26.375" customWidth="1"/>
    <col min="15872" max="15872" width="40.125" customWidth="1"/>
    <col min="15873" max="15873" width="27" customWidth="1"/>
    <col min="15874" max="15874" width="26.375" customWidth="1"/>
    <col min="16128" max="16128" width="40.125" customWidth="1"/>
    <col min="16129" max="16129" width="27" customWidth="1"/>
    <col min="16130" max="16130" width="26.375" customWidth="1"/>
  </cols>
  <sheetData>
    <row r="1" s="1" customFormat="1" ht="33.95" customHeight="1" spans="1:2">
      <c r="A1" s="2" t="s">
        <v>2441</v>
      </c>
      <c r="B1" s="2"/>
    </row>
    <row r="2" s="1" customFormat="1" ht="17.1" customHeight="1" spans="1:2">
      <c r="A2" s="3" t="s">
        <v>2442</v>
      </c>
      <c r="B2" s="3"/>
    </row>
    <row r="3" s="1" customFormat="1" ht="17.1" customHeight="1" spans="1:2">
      <c r="A3" s="3" t="s">
        <v>2</v>
      </c>
      <c r="B3" s="3"/>
    </row>
    <row r="4" s="1" customFormat="1" ht="23.25" customHeight="1" spans="1:2">
      <c r="A4" s="7" t="s">
        <v>29</v>
      </c>
      <c r="B4" s="7" t="s">
        <v>4</v>
      </c>
    </row>
    <row r="5" s="1" customFormat="1" ht="24.75" customHeight="1" spans="1:2">
      <c r="A5" s="9" t="s">
        <v>2443</v>
      </c>
      <c r="B5" s="10">
        <v>342959</v>
      </c>
    </row>
    <row r="6" s="1" customFormat="1" ht="24.75" customHeight="1" spans="1:2">
      <c r="A6" s="9" t="s">
        <v>2444</v>
      </c>
      <c r="B6" s="10">
        <v>462360</v>
      </c>
    </row>
    <row r="7" s="1" customFormat="1" ht="24.75" customHeight="1" spans="1:2">
      <c r="A7" s="9" t="s">
        <v>2445</v>
      </c>
      <c r="B7" s="10">
        <v>132100</v>
      </c>
    </row>
    <row r="8" s="1" customFormat="1" ht="24.75" customHeight="1" spans="1:2">
      <c r="A8" s="9" t="s">
        <v>2446</v>
      </c>
      <c r="B8" s="10">
        <v>12700</v>
      </c>
    </row>
    <row r="9" s="1" customFormat="1" ht="24.75" customHeight="1" spans="1:2">
      <c r="A9" s="9" t="s">
        <v>2447</v>
      </c>
      <c r="B9" s="10">
        <v>12781</v>
      </c>
    </row>
    <row r="10" s="1" customFormat="1" ht="24.75" customHeight="1" spans="1:2">
      <c r="A10" s="9" t="s">
        <v>2448</v>
      </c>
      <c r="B10" s="10">
        <v>462359</v>
      </c>
    </row>
    <row r="11" s="1" customFormat="1" ht="17.1" customHeight="1"/>
  </sheetData>
  <mergeCells count="3">
    <mergeCell ref="A1:B1"/>
    <mergeCell ref="A2:B2"/>
    <mergeCell ref="A3:B3"/>
  </mergeCells>
  <printOptions horizontalCentered="1" gridLines="1"/>
  <pageMargins left="1.19" right="1.62" top="0.39" bottom="1" header="0" footer="0"/>
  <pageSetup paperSize="1" orientation="landscape" blackAndWhite="1" verticalDpi="18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showZeros="0" workbookViewId="0">
      <selection activeCell="A1" sqref="A1:F1"/>
    </sheetView>
  </sheetViews>
  <sheetFormatPr defaultColWidth="12.125" defaultRowHeight="17.1" customHeight="1" outlineLevelCol="5"/>
  <cols>
    <col min="1" max="1" width="35.5" style="11" customWidth="1"/>
    <col min="2" max="6" width="15.75" style="11" customWidth="1"/>
    <col min="7" max="7" width="12.125" style="11" customWidth="1"/>
    <col min="8" max="16384" width="12.125" style="11"/>
  </cols>
  <sheetData>
    <row r="1" ht="42" customHeight="1" spans="1:6">
      <c r="A1" s="12" t="s">
        <v>2449</v>
      </c>
      <c r="B1" s="12"/>
      <c r="C1" s="12"/>
      <c r="D1" s="12"/>
      <c r="E1" s="12"/>
      <c r="F1" s="12"/>
    </row>
    <row r="2" ht="16.9" customHeight="1" spans="1:6">
      <c r="A2" s="13" t="s">
        <v>2450</v>
      </c>
      <c r="B2" s="13"/>
      <c r="C2" s="13"/>
      <c r="D2" s="13"/>
      <c r="E2" s="13"/>
      <c r="F2" s="13"/>
    </row>
    <row r="3" ht="16.9" customHeight="1" spans="1:6">
      <c r="A3" s="13" t="s">
        <v>2</v>
      </c>
      <c r="B3" s="13"/>
      <c r="C3" s="13"/>
      <c r="D3" s="13"/>
      <c r="E3" s="13"/>
      <c r="F3" s="13"/>
    </row>
    <row r="4" ht="36.75" customHeight="1" spans="1:6">
      <c r="A4" s="14" t="s">
        <v>29</v>
      </c>
      <c r="B4" s="30" t="s">
        <v>2451</v>
      </c>
      <c r="C4" s="30" t="s">
        <v>2452</v>
      </c>
      <c r="D4" s="30" t="s">
        <v>2453</v>
      </c>
      <c r="E4" s="30" t="s">
        <v>2454</v>
      </c>
      <c r="F4" s="30" t="s">
        <v>2455</v>
      </c>
    </row>
    <row r="5" ht="16.9" customHeight="1" spans="1:6">
      <c r="A5" s="7" t="s">
        <v>2456</v>
      </c>
      <c r="B5" s="10">
        <v>342959</v>
      </c>
      <c r="C5" s="10">
        <v>132100</v>
      </c>
      <c r="D5" s="10">
        <f>SUM(D6:D19)</f>
        <v>12700</v>
      </c>
      <c r="E5" s="10">
        <f>SUM(E6:E19)</f>
        <v>0</v>
      </c>
      <c r="F5" s="10">
        <f>SUM(F6:F19)</f>
        <v>462359</v>
      </c>
    </row>
    <row r="6" ht="16.9" customHeight="1" spans="1:6">
      <c r="A6" s="15" t="s">
        <v>2457</v>
      </c>
      <c r="B6" s="31">
        <v>0</v>
      </c>
      <c r="C6" s="32">
        <v>0</v>
      </c>
      <c r="D6" s="32">
        <v>0</v>
      </c>
      <c r="E6" s="32">
        <v>0</v>
      </c>
      <c r="F6" s="10">
        <f t="shared" ref="F6:F20" si="0">B6+C6-D6-E6</f>
        <v>0</v>
      </c>
    </row>
    <row r="7" ht="16.9" customHeight="1" spans="1:6">
      <c r="A7" s="15" t="s">
        <v>2458</v>
      </c>
      <c r="B7" s="31">
        <v>0</v>
      </c>
      <c r="C7" s="32">
        <v>0</v>
      </c>
      <c r="D7" s="32">
        <v>0</v>
      </c>
      <c r="E7" s="32">
        <v>0</v>
      </c>
      <c r="F7" s="10">
        <f t="shared" si="0"/>
        <v>0</v>
      </c>
    </row>
    <row r="8" ht="16.9" customHeight="1" spans="1:6">
      <c r="A8" s="15" t="s">
        <v>2459</v>
      </c>
      <c r="B8" s="32">
        <v>32219</v>
      </c>
      <c r="C8" s="32">
        <v>0</v>
      </c>
      <c r="D8" s="32">
        <v>0</v>
      </c>
      <c r="E8" s="32">
        <v>0</v>
      </c>
      <c r="F8" s="10">
        <f t="shared" si="0"/>
        <v>32219</v>
      </c>
    </row>
    <row r="9" ht="16.9" customHeight="1" spans="1:6">
      <c r="A9" s="15" t="s">
        <v>2460</v>
      </c>
      <c r="B9" s="31">
        <v>0</v>
      </c>
      <c r="C9" s="32">
        <v>0</v>
      </c>
      <c r="D9" s="32">
        <v>0</v>
      </c>
      <c r="E9" s="32">
        <v>0</v>
      </c>
      <c r="F9" s="10">
        <f t="shared" si="0"/>
        <v>0</v>
      </c>
    </row>
    <row r="10" ht="16.9" customHeight="1" spans="1:6">
      <c r="A10" s="15" t="s">
        <v>2461</v>
      </c>
      <c r="B10" s="31">
        <v>0</v>
      </c>
      <c r="C10" s="32">
        <v>0</v>
      </c>
      <c r="D10" s="32">
        <v>0</v>
      </c>
      <c r="E10" s="32">
        <v>0</v>
      </c>
      <c r="F10" s="10">
        <f t="shared" si="0"/>
        <v>0</v>
      </c>
    </row>
    <row r="11" ht="16.9" customHeight="1" spans="1:6">
      <c r="A11" s="15" t="s">
        <v>2462</v>
      </c>
      <c r="B11" s="31">
        <v>0</v>
      </c>
      <c r="C11" s="32">
        <v>0</v>
      </c>
      <c r="D11" s="32">
        <v>0</v>
      </c>
      <c r="E11" s="32">
        <v>0</v>
      </c>
      <c r="F11" s="10">
        <f t="shared" si="0"/>
        <v>0</v>
      </c>
    </row>
    <row r="12" ht="15.6" customHeight="1" spans="1:6">
      <c r="A12" s="15" t="s">
        <v>2463</v>
      </c>
      <c r="B12" s="31">
        <v>17000</v>
      </c>
      <c r="C12" s="32">
        <v>0</v>
      </c>
      <c r="D12" s="32">
        <v>12700</v>
      </c>
      <c r="E12" s="32">
        <v>0</v>
      </c>
      <c r="F12" s="10">
        <f t="shared" si="0"/>
        <v>4300</v>
      </c>
    </row>
    <row r="13" ht="15.6" customHeight="1" spans="1:6">
      <c r="A13" s="15" t="s">
        <v>2464</v>
      </c>
      <c r="B13" s="31">
        <v>15840</v>
      </c>
      <c r="C13" s="32">
        <v>0</v>
      </c>
      <c r="D13" s="32">
        <v>0</v>
      </c>
      <c r="E13" s="32">
        <v>0</v>
      </c>
      <c r="F13" s="10">
        <f t="shared" si="0"/>
        <v>15840</v>
      </c>
    </row>
    <row r="14" ht="16.9" customHeight="1" spans="1:6">
      <c r="A14" s="15" t="s">
        <v>2465</v>
      </c>
      <c r="B14" s="31">
        <v>0</v>
      </c>
      <c r="C14" s="32">
        <v>0</v>
      </c>
      <c r="D14" s="32">
        <v>0</v>
      </c>
      <c r="E14" s="32">
        <v>0</v>
      </c>
      <c r="F14" s="10">
        <f t="shared" si="0"/>
        <v>0</v>
      </c>
    </row>
    <row r="15" ht="16.9" customHeight="1" spans="1:6">
      <c r="A15" s="15" t="s">
        <v>2466</v>
      </c>
      <c r="B15" s="31">
        <v>0</v>
      </c>
      <c r="C15" s="32">
        <v>0</v>
      </c>
      <c r="D15" s="32">
        <v>0</v>
      </c>
      <c r="E15" s="32">
        <v>0</v>
      </c>
      <c r="F15" s="10">
        <f t="shared" si="0"/>
        <v>0</v>
      </c>
    </row>
    <row r="16" ht="16.9" customHeight="1" spans="1:6">
      <c r="A16" s="15" t="s">
        <v>2467</v>
      </c>
      <c r="B16" s="31">
        <v>0</v>
      </c>
      <c r="C16" s="32">
        <v>0</v>
      </c>
      <c r="D16" s="32">
        <v>0</v>
      </c>
      <c r="E16" s="32">
        <v>0</v>
      </c>
      <c r="F16" s="10">
        <f t="shared" si="0"/>
        <v>0</v>
      </c>
    </row>
    <row r="17" ht="15.6" customHeight="1" spans="1:6">
      <c r="A17" s="15" t="s">
        <v>2468</v>
      </c>
      <c r="B17" s="31">
        <v>0</v>
      </c>
      <c r="C17" s="32">
        <v>0</v>
      </c>
      <c r="D17" s="32">
        <v>0</v>
      </c>
      <c r="E17" s="32">
        <v>0</v>
      </c>
      <c r="F17" s="10">
        <f t="shared" si="0"/>
        <v>0</v>
      </c>
    </row>
    <row r="18" ht="16.9" customHeight="1" spans="1:6">
      <c r="A18" s="15" t="s">
        <v>2469</v>
      </c>
      <c r="B18" s="31">
        <v>0</v>
      </c>
      <c r="C18" s="32">
        <v>0</v>
      </c>
      <c r="D18" s="32">
        <v>0</v>
      </c>
      <c r="E18" s="32">
        <v>0</v>
      </c>
      <c r="F18" s="10">
        <f t="shared" si="0"/>
        <v>0</v>
      </c>
    </row>
    <row r="19" ht="16.9" customHeight="1" spans="1:6">
      <c r="A19" s="15" t="s">
        <v>2470</v>
      </c>
      <c r="B19" s="31">
        <v>277900</v>
      </c>
      <c r="C19" s="32">
        <v>132100</v>
      </c>
      <c r="D19" s="32">
        <v>0</v>
      </c>
      <c r="E19" s="32">
        <v>0</v>
      </c>
      <c r="F19" s="10">
        <f t="shared" si="0"/>
        <v>410000</v>
      </c>
    </row>
    <row r="20" customHeight="1" spans="1:6">
      <c r="A20" s="15" t="s">
        <v>2471</v>
      </c>
      <c r="B20" s="32">
        <v>0</v>
      </c>
      <c r="C20" s="32">
        <v>0</v>
      </c>
      <c r="D20" s="32">
        <v>0</v>
      </c>
      <c r="E20" s="32">
        <v>0</v>
      </c>
      <c r="F20" s="10">
        <f t="shared" si="0"/>
        <v>0</v>
      </c>
    </row>
  </sheetData>
  <mergeCells count="3">
    <mergeCell ref="A1:F1"/>
    <mergeCell ref="A2:F2"/>
    <mergeCell ref="A3:F3"/>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showGridLines="0" showZeros="0" workbookViewId="0">
      <selection activeCell="A1" sqref="A1:C1"/>
    </sheetView>
  </sheetViews>
  <sheetFormatPr defaultColWidth="9.125" defaultRowHeight="14.25" outlineLevelCol="5"/>
  <cols>
    <col min="1" max="1" width="48.875" style="1" customWidth="1"/>
    <col min="2" max="2" width="39.125" style="1" customWidth="1"/>
    <col min="3" max="7" width="9.125" style="1" hidden="1" customWidth="1"/>
    <col min="251" max="251" width="20.875" customWidth="1"/>
    <col min="252" max="252" width="10.625" customWidth="1"/>
    <col min="253" max="253" width="9.125" customWidth="1"/>
    <col min="254" max="254" width="9.875" customWidth="1"/>
    <col min="255" max="255" width="23.25" customWidth="1"/>
    <col min="256" max="256" width="9.5" customWidth="1"/>
    <col min="257" max="257" width="10.25" customWidth="1"/>
    <col min="258" max="258" width="8.875" customWidth="1"/>
    <col min="259" max="263" width="9.125" hidden="1" customWidth="1"/>
    <col min="507" max="507" width="20.875" customWidth="1"/>
    <col min="508" max="508" width="10.625" customWidth="1"/>
    <col min="509" max="509" width="9.125" customWidth="1"/>
    <col min="510" max="510" width="9.875" customWidth="1"/>
    <col min="511" max="511" width="23.25" customWidth="1"/>
    <col min="512" max="512" width="9.5" customWidth="1"/>
    <col min="513" max="513" width="10.25" customWidth="1"/>
    <col min="514" max="514" width="8.875" customWidth="1"/>
    <col min="515" max="519" width="9.125" hidden="1" customWidth="1"/>
    <col min="763" max="763" width="20.875" customWidth="1"/>
    <col min="764" max="764" width="10.625" customWidth="1"/>
    <col min="765" max="765" width="9.125" customWidth="1"/>
    <col min="766" max="766" width="9.875" customWidth="1"/>
    <col min="767" max="767" width="23.25" customWidth="1"/>
    <col min="768" max="768" width="9.5" customWidth="1"/>
    <col min="769" max="769" width="10.25" customWidth="1"/>
    <col min="770" max="770" width="8.875" customWidth="1"/>
    <col min="771" max="775" width="9.125" hidden="1" customWidth="1"/>
    <col min="1019" max="1019" width="20.875" customWidth="1"/>
    <col min="1020" max="1020" width="10.625" customWidth="1"/>
    <col min="1021" max="1021" width="9.125" customWidth="1"/>
    <col min="1022" max="1022" width="9.875" customWidth="1"/>
    <col min="1023" max="1023" width="23.25" customWidth="1"/>
    <col min="1024" max="1024" width="9.5" customWidth="1"/>
    <col min="1025" max="1025" width="10.25" customWidth="1"/>
    <col min="1026" max="1026" width="8.875" customWidth="1"/>
    <col min="1027" max="1031" width="9.125" hidden="1" customWidth="1"/>
    <col min="1275" max="1275" width="20.875" customWidth="1"/>
    <col min="1276" max="1276" width="10.625" customWidth="1"/>
    <col min="1277" max="1277" width="9.125" customWidth="1"/>
    <col min="1278" max="1278" width="9.875" customWidth="1"/>
    <col min="1279" max="1279" width="23.25" customWidth="1"/>
    <col min="1280" max="1280" width="9.5" customWidth="1"/>
    <col min="1281" max="1281" width="10.25" customWidth="1"/>
    <col min="1282" max="1282" width="8.875" customWidth="1"/>
    <col min="1283" max="1287" width="9.125" hidden="1" customWidth="1"/>
    <col min="1531" max="1531" width="20.875" customWidth="1"/>
    <col min="1532" max="1532" width="10.625" customWidth="1"/>
    <col min="1533" max="1533" width="9.125" customWidth="1"/>
    <col min="1534" max="1534" width="9.875" customWidth="1"/>
    <col min="1535" max="1535" width="23.25" customWidth="1"/>
    <col min="1536" max="1536" width="9.5" customWidth="1"/>
    <col min="1537" max="1537" width="10.25" customWidth="1"/>
    <col min="1538" max="1538" width="8.875" customWidth="1"/>
    <col min="1539" max="1543" width="9.125" hidden="1" customWidth="1"/>
    <col min="1787" max="1787" width="20.875" customWidth="1"/>
    <col min="1788" max="1788" width="10.625" customWidth="1"/>
    <col min="1789" max="1789" width="9.125" customWidth="1"/>
    <col min="1790" max="1790" width="9.875" customWidth="1"/>
    <col min="1791" max="1791" width="23.25" customWidth="1"/>
    <col min="1792" max="1792" width="9.5" customWidth="1"/>
    <col min="1793" max="1793" width="10.25" customWidth="1"/>
    <col min="1794" max="1794" width="8.875" customWidth="1"/>
    <col min="1795" max="1799" width="9.125" hidden="1" customWidth="1"/>
    <col min="2043" max="2043" width="20.875" customWidth="1"/>
    <col min="2044" max="2044" width="10.625" customWidth="1"/>
    <col min="2045" max="2045" width="9.125" customWidth="1"/>
    <col min="2046" max="2046" width="9.875" customWidth="1"/>
    <col min="2047" max="2047" width="23.25" customWidth="1"/>
    <col min="2048" max="2048" width="9.5" customWidth="1"/>
    <col min="2049" max="2049" width="10.25" customWidth="1"/>
    <col min="2050" max="2050" width="8.875" customWidth="1"/>
    <col min="2051" max="2055" width="9.125" hidden="1" customWidth="1"/>
    <col min="2299" max="2299" width="20.875" customWidth="1"/>
    <col min="2300" max="2300" width="10.625" customWidth="1"/>
    <col min="2301" max="2301" width="9.125" customWidth="1"/>
    <col min="2302" max="2302" width="9.875" customWidth="1"/>
    <col min="2303" max="2303" width="23.25" customWidth="1"/>
    <col min="2304" max="2304" width="9.5" customWidth="1"/>
    <col min="2305" max="2305" width="10.25" customWidth="1"/>
    <col min="2306" max="2306" width="8.875" customWidth="1"/>
    <col min="2307" max="2311" width="9.125" hidden="1" customWidth="1"/>
    <col min="2555" max="2555" width="20.875" customWidth="1"/>
    <col min="2556" max="2556" width="10.625" customWidth="1"/>
    <col min="2557" max="2557" width="9.125" customWidth="1"/>
    <col min="2558" max="2558" width="9.875" customWidth="1"/>
    <col min="2559" max="2559" width="23.25" customWidth="1"/>
    <col min="2560" max="2560" width="9.5" customWidth="1"/>
    <col min="2561" max="2561" width="10.25" customWidth="1"/>
    <col min="2562" max="2562" width="8.875" customWidth="1"/>
    <col min="2563" max="2567" width="9.125" hidden="1" customWidth="1"/>
    <col min="2811" max="2811" width="20.875" customWidth="1"/>
    <col min="2812" max="2812" width="10.625" customWidth="1"/>
    <col min="2813" max="2813" width="9.125" customWidth="1"/>
    <col min="2814" max="2814" width="9.875" customWidth="1"/>
    <col min="2815" max="2815" width="23.25" customWidth="1"/>
    <col min="2816" max="2816" width="9.5" customWidth="1"/>
    <col min="2817" max="2817" width="10.25" customWidth="1"/>
    <col min="2818" max="2818" width="8.875" customWidth="1"/>
    <col min="2819" max="2823" width="9.125" hidden="1" customWidth="1"/>
    <col min="3067" max="3067" width="20.875" customWidth="1"/>
    <col min="3068" max="3068" width="10.625" customWidth="1"/>
    <col min="3069" max="3069" width="9.125" customWidth="1"/>
    <col min="3070" max="3070" width="9.875" customWidth="1"/>
    <col min="3071" max="3071" width="23.25" customWidth="1"/>
    <col min="3072" max="3072" width="9.5" customWidth="1"/>
    <col min="3073" max="3073" width="10.25" customWidth="1"/>
    <col min="3074" max="3074" width="8.875" customWidth="1"/>
    <col min="3075" max="3079" width="9.125" hidden="1" customWidth="1"/>
    <col min="3323" max="3323" width="20.875" customWidth="1"/>
    <col min="3324" max="3324" width="10.625" customWidth="1"/>
    <col min="3325" max="3325" width="9.125" customWidth="1"/>
    <col min="3326" max="3326" width="9.875" customWidth="1"/>
    <col min="3327" max="3327" width="23.25" customWidth="1"/>
    <col min="3328" max="3328" width="9.5" customWidth="1"/>
    <col min="3329" max="3329" width="10.25" customWidth="1"/>
    <col min="3330" max="3330" width="8.875" customWidth="1"/>
    <col min="3331" max="3335" width="9.125" hidden="1" customWidth="1"/>
    <col min="3579" max="3579" width="20.875" customWidth="1"/>
    <col min="3580" max="3580" width="10.625" customWidth="1"/>
    <col min="3581" max="3581" width="9.125" customWidth="1"/>
    <col min="3582" max="3582" width="9.875" customWidth="1"/>
    <col min="3583" max="3583" width="23.25" customWidth="1"/>
    <col min="3584" max="3584" width="9.5" customWidth="1"/>
    <col min="3585" max="3585" width="10.25" customWidth="1"/>
    <col min="3586" max="3586" width="8.875" customWidth="1"/>
    <col min="3587" max="3591" width="9.125" hidden="1" customWidth="1"/>
    <col min="3835" max="3835" width="20.875" customWidth="1"/>
    <col min="3836" max="3836" width="10.625" customWidth="1"/>
    <col min="3837" max="3837" width="9.125" customWidth="1"/>
    <col min="3838" max="3838" width="9.875" customWidth="1"/>
    <col min="3839" max="3839" width="23.25" customWidth="1"/>
    <col min="3840" max="3840" width="9.5" customWidth="1"/>
    <col min="3841" max="3841" width="10.25" customWidth="1"/>
    <col min="3842" max="3842" width="8.875" customWidth="1"/>
    <col min="3843" max="3847" width="9.125" hidden="1" customWidth="1"/>
    <col min="4091" max="4091" width="20.875" customWidth="1"/>
    <col min="4092" max="4092" width="10.625" customWidth="1"/>
    <col min="4093" max="4093" width="9.125" customWidth="1"/>
    <col min="4094" max="4094" width="9.875" customWidth="1"/>
    <col min="4095" max="4095" width="23.25" customWidth="1"/>
    <col min="4096" max="4096" width="9.5" customWidth="1"/>
    <col min="4097" max="4097" width="10.25" customWidth="1"/>
    <col min="4098" max="4098" width="8.875" customWidth="1"/>
    <col min="4099" max="4103" width="9.125" hidden="1" customWidth="1"/>
    <col min="4347" max="4347" width="20.875" customWidth="1"/>
    <col min="4348" max="4348" width="10.625" customWidth="1"/>
    <col min="4349" max="4349" width="9.125" customWidth="1"/>
    <col min="4350" max="4350" width="9.875" customWidth="1"/>
    <col min="4351" max="4351" width="23.25" customWidth="1"/>
    <col min="4352" max="4352" width="9.5" customWidth="1"/>
    <col min="4353" max="4353" width="10.25" customWidth="1"/>
    <col min="4354" max="4354" width="8.875" customWidth="1"/>
    <col min="4355" max="4359" width="9.125" hidden="1" customWidth="1"/>
    <col min="4603" max="4603" width="20.875" customWidth="1"/>
    <col min="4604" max="4604" width="10.625" customWidth="1"/>
    <col min="4605" max="4605" width="9.125" customWidth="1"/>
    <col min="4606" max="4606" width="9.875" customWidth="1"/>
    <col min="4607" max="4607" width="23.25" customWidth="1"/>
    <col min="4608" max="4608" width="9.5" customWidth="1"/>
    <col min="4609" max="4609" width="10.25" customWidth="1"/>
    <col min="4610" max="4610" width="8.875" customWidth="1"/>
    <col min="4611" max="4615" width="9.125" hidden="1" customWidth="1"/>
    <col min="4859" max="4859" width="20.875" customWidth="1"/>
    <col min="4860" max="4860" width="10.625" customWidth="1"/>
    <col min="4861" max="4861" width="9.125" customWidth="1"/>
    <col min="4862" max="4862" width="9.875" customWidth="1"/>
    <col min="4863" max="4863" width="23.25" customWidth="1"/>
    <col min="4864" max="4864" width="9.5" customWidth="1"/>
    <col min="4865" max="4865" width="10.25" customWidth="1"/>
    <col min="4866" max="4866" width="8.875" customWidth="1"/>
    <col min="4867" max="4871" width="9.125" hidden="1" customWidth="1"/>
    <col min="5115" max="5115" width="20.875" customWidth="1"/>
    <col min="5116" max="5116" width="10.625" customWidth="1"/>
    <col min="5117" max="5117" width="9.125" customWidth="1"/>
    <col min="5118" max="5118" width="9.875" customWidth="1"/>
    <col min="5119" max="5119" width="23.25" customWidth="1"/>
    <col min="5120" max="5120" width="9.5" customWidth="1"/>
    <col min="5121" max="5121" width="10.25" customWidth="1"/>
    <col min="5122" max="5122" width="8.875" customWidth="1"/>
    <col min="5123" max="5127" width="9.125" hidden="1" customWidth="1"/>
    <col min="5371" max="5371" width="20.875" customWidth="1"/>
    <col min="5372" max="5372" width="10.625" customWidth="1"/>
    <col min="5373" max="5373" width="9.125" customWidth="1"/>
    <col min="5374" max="5374" width="9.875" customWidth="1"/>
    <col min="5375" max="5375" width="23.25" customWidth="1"/>
    <col min="5376" max="5376" width="9.5" customWidth="1"/>
    <col min="5377" max="5377" width="10.25" customWidth="1"/>
    <col min="5378" max="5378" width="8.875" customWidth="1"/>
    <col min="5379" max="5383" width="9.125" hidden="1" customWidth="1"/>
    <col min="5627" max="5627" width="20.875" customWidth="1"/>
    <col min="5628" max="5628" width="10.625" customWidth="1"/>
    <col min="5629" max="5629" width="9.125" customWidth="1"/>
    <col min="5630" max="5630" width="9.875" customWidth="1"/>
    <col min="5631" max="5631" width="23.25" customWidth="1"/>
    <col min="5632" max="5632" width="9.5" customWidth="1"/>
    <col min="5633" max="5633" width="10.25" customWidth="1"/>
    <col min="5634" max="5634" width="8.875" customWidth="1"/>
    <col min="5635" max="5639" width="9.125" hidden="1" customWidth="1"/>
    <col min="5883" max="5883" width="20.875" customWidth="1"/>
    <col min="5884" max="5884" width="10.625" customWidth="1"/>
    <col min="5885" max="5885" width="9.125" customWidth="1"/>
    <col min="5886" max="5886" width="9.875" customWidth="1"/>
    <col min="5887" max="5887" width="23.25" customWidth="1"/>
    <col min="5888" max="5888" width="9.5" customWidth="1"/>
    <col min="5889" max="5889" width="10.25" customWidth="1"/>
    <col min="5890" max="5890" width="8.875" customWidth="1"/>
    <col min="5891" max="5895" width="9.125" hidden="1" customWidth="1"/>
    <col min="6139" max="6139" width="20.875" customWidth="1"/>
    <col min="6140" max="6140" width="10.625" customWidth="1"/>
    <col min="6141" max="6141" width="9.125" customWidth="1"/>
    <col min="6142" max="6142" width="9.875" customWidth="1"/>
    <col min="6143" max="6143" width="23.25" customWidth="1"/>
    <col min="6144" max="6144" width="9.5" customWidth="1"/>
    <col min="6145" max="6145" width="10.25" customWidth="1"/>
    <col min="6146" max="6146" width="8.875" customWidth="1"/>
    <col min="6147" max="6151" width="9.125" hidden="1" customWidth="1"/>
    <col min="6395" max="6395" width="20.875" customWidth="1"/>
    <col min="6396" max="6396" width="10.625" customWidth="1"/>
    <col min="6397" max="6397" width="9.125" customWidth="1"/>
    <col min="6398" max="6398" width="9.875" customWidth="1"/>
    <col min="6399" max="6399" width="23.25" customWidth="1"/>
    <col min="6400" max="6400" width="9.5" customWidth="1"/>
    <col min="6401" max="6401" width="10.25" customWidth="1"/>
    <col min="6402" max="6402" width="8.875" customWidth="1"/>
    <col min="6403" max="6407" width="9.125" hidden="1" customWidth="1"/>
    <col min="6651" max="6651" width="20.875" customWidth="1"/>
    <col min="6652" max="6652" width="10.625" customWidth="1"/>
    <col min="6653" max="6653" width="9.125" customWidth="1"/>
    <col min="6654" max="6654" width="9.875" customWidth="1"/>
    <col min="6655" max="6655" width="23.25" customWidth="1"/>
    <col min="6656" max="6656" width="9.5" customWidth="1"/>
    <col min="6657" max="6657" width="10.25" customWidth="1"/>
    <col min="6658" max="6658" width="8.875" customWidth="1"/>
    <col min="6659" max="6663" width="9.125" hidden="1" customWidth="1"/>
    <col min="6907" max="6907" width="20.875" customWidth="1"/>
    <col min="6908" max="6908" width="10.625" customWidth="1"/>
    <col min="6909" max="6909" width="9.125" customWidth="1"/>
    <col min="6910" max="6910" width="9.875" customWidth="1"/>
    <col min="6911" max="6911" width="23.25" customWidth="1"/>
    <col min="6912" max="6912" width="9.5" customWidth="1"/>
    <col min="6913" max="6913" width="10.25" customWidth="1"/>
    <col min="6914" max="6914" width="8.875" customWidth="1"/>
    <col min="6915" max="6919" width="9.125" hidden="1" customWidth="1"/>
    <col min="7163" max="7163" width="20.875" customWidth="1"/>
    <col min="7164" max="7164" width="10.625" customWidth="1"/>
    <col min="7165" max="7165" width="9.125" customWidth="1"/>
    <col min="7166" max="7166" width="9.875" customWidth="1"/>
    <col min="7167" max="7167" width="23.25" customWidth="1"/>
    <col min="7168" max="7168" width="9.5" customWidth="1"/>
    <col min="7169" max="7169" width="10.25" customWidth="1"/>
    <col min="7170" max="7170" width="8.875" customWidth="1"/>
    <col min="7171" max="7175" width="9.125" hidden="1" customWidth="1"/>
    <col min="7419" max="7419" width="20.875" customWidth="1"/>
    <col min="7420" max="7420" width="10.625" customWidth="1"/>
    <col min="7421" max="7421" width="9.125" customWidth="1"/>
    <col min="7422" max="7422" width="9.875" customWidth="1"/>
    <col min="7423" max="7423" width="23.25" customWidth="1"/>
    <col min="7424" max="7424" width="9.5" customWidth="1"/>
    <col min="7425" max="7425" width="10.25" customWidth="1"/>
    <col min="7426" max="7426" width="8.875" customWidth="1"/>
    <col min="7427" max="7431" width="9.125" hidden="1" customWidth="1"/>
    <col min="7675" max="7675" width="20.875" customWidth="1"/>
    <col min="7676" max="7676" width="10.625" customWidth="1"/>
    <col min="7677" max="7677" width="9.125" customWidth="1"/>
    <col min="7678" max="7678" width="9.875" customWidth="1"/>
    <col min="7679" max="7679" width="23.25" customWidth="1"/>
    <col min="7680" max="7680" width="9.5" customWidth="1"/>
    <col min="7681" max="7681" width="10.25" customWidth="1"/>
    <col min="7682" max="7682" width="8.875" customWidth="1"/>
    <col min="7683" max="7687" width="9.125" hidden="1" customWidth="1"/>
    <col min="7931" max="7931" width="20.875" customWidth="1"/>
    <col min="7932" max="7932" width="10.625" customWidth="1"/>
    <col min="7933" max="7933" width="9.125" customWidth="1"/>
    <col min="7934" max="7934" width="9.875" customWidth="1"/>
    <col min="7935" max="7935" width="23.25" customWidth="1"/>
    <col min="7936" max="7936" width="9.5" customWidth="1"/>
    <col min="7937" max="7937" width="10.25" customWidth="1"/>
    <col min="7938" max="7938" width="8.875" customWidth="1"/>
    <col min="7939" max="7943" width="9.125" hidden="1" customWidth="1"/>
    <col min="8187" max="8187" width="20.875" customWidth="1"/>
    <col min="8188" max="8188" width="10.625" customWidth="1"/>
    <col min="8189" max="8189" width="9.125" customWidth="1"/>
    <col min="8190" max="8190" width="9.875" customWidth="1"/>
    <col min="8191" max="8191" width="23.25" customWidth="1"/>
    <col min="8192" max="8192" width="9.5" customWidth="1"/>
    <col min="8193" max="8193" width="10.25" customWidth="1"/>
    <col min="8194" max="8194" width="8.875" customWidth="1"/>
    <col min="8195" max="8199" width="9.125" hidden="1" customWidth="1"/>
    <col min="8443" max="8443" width="20.875" customWidth="1"/>
    <col min="8444" max="8444" width="10.625" customWidth="1"/>
    <col min="8445" max="8445" width="9.125" customWidth="1"/>
    <col min="8446" max="8446" width="9.875" customWidth="1"/>
    <col min="8447" max="8447" width="23.25" customWidth="1"/>
    <col min="8448" max="8448" width="9.5" customWidth="1"/>
    <col min="8449" max="8449" width="10.25" customWidth="1"/>
    <col min="8450" max="8450" width="8.875" customWidth="1"/>
    <col min="8451" max="8455" width="9.125" hidden="1" customWidth="1"/>
    <col min="8699" max="8699" width="20.875" customWidth="1"/>
    <col min="8700" max="8700" width="10.625" customWidth="1"/>
    <col min="8701" max="8701" width="9.125" customWidth="1"/>
    <col min="8702" max="8702" width="9.875" customWidth="1"/>
    <col min="8703" max="8703" width="23.25" customWidth="1"/>
    <col min="8704" max="8704" width="9.5" customWidth="1"/>
    <col min="8705" max="8705" width="10.25" customWidth="1"/>
    <col min="8706" max="8706" width="8.875" customWidth="1"/>
    <col min="8707" max="8711" width="9.125" hidden="1" customWidth="1"/>
    <col min="8955" max="8955" width="20.875" customWidth="1"/>
    <col min="8956" max="8956" width="10.625" customWidth="1"/>
    <col min="8957" max="8957" width="9.125" customWidth="1"/>
    <col min="8958" max="8958" width="9.875" customWidth="1"/>
    <col min="8959" max="8959" width="23.25" customWidth="1"/>
    <col min="8960" max="8960" width="9.5" customWidth="1"/>
    <col min="8961" max="8961" width="10.25" customWidth="1"/>
    <col min="8962" max="8962" width="8.875" customWidth="1"/>
    <col min="8963" max="8967" width="9.125" hidden="1" customWidth="1"/>
    <col min="9211" max="9211" width="20.875" customWidth="1"/>
    <col min="9212" max="9212" width="10.625" customWidth="1"/>
    <col min="9213" max="9213" width="9.125" customWidth="1"/>
    <col min="9214" max="9214" width="9.875" customWidth="1"/>
    <col min="9215" max="9215" width="23.25" customWidth="1"/>
    <col min="9216" max="9216" width="9.5" customWidth="1"/>
    <col min="9217" max="9217" width="10.25" customWidth="1"/>
    <col min="9218" max="9218" width="8.875" customWidth="1"/>
    <col min="9219" max="9223" width="9.125" hidden="1" customWidth="1"/>
    <col min="9467" max="9467" width="20.875" customWidth="1"/>
    <col min="9468" max="9468" width="10.625" customWidth="1"/>
    <col min="9469" max="9469" width="9.125" customWidth="1"/>
    <col min="9470" max="9470" width="9.875" customWidth="1"/>
    <col min="9471" max="9471" width="23.25" customWidth="1"/>
    <col min="9472" max="9472" width="9.5" customWidth="1"/>
    <col min="9473" max="9473" width="10.25" customWidth="1"/>
    <col min="9474" max="9474" width="8.875" customWidth="1"/>
    <col min="9475" max="9479" width="9.125" hidden="1" customWidth="1"/>
    <col min="9723" max="9723" width="20.875" customWidth="1"/>
    <col min="9724" max="9724" width="10.625" customWidth="1"/>
    <col min="9725" max="9725" width="9.125" customWidth="1"/>
    <col min="9726" max="9726" width="9.875" customWidth="1"/>
    <col min="9727" max="9727" width="23.25" customWidth="1"/>
    <col min="9728" max="9728" width="9.5" customWidth="1"/>
    <col min="9729" max="9729" width="10.25" customWidth="1"/>
    <col min="9730" max="9730" width="8.875" customWidth="1"/>
    <col min="9731" max="9735" width="9.125" hidden="1" customWidth="1"/>
    <col min="9979" max="9979" width="20.875" customWidth="1"/>
    <col min="9980" max="9980" width="10.625" customWidth="1"/>
    <col min="9981" max="9981" width="9.125" customWidth="1"/>
    <col min="9982" max="9982" width="9.875" customWidth="1"/>
    <col min="9983" max="9983" width="23.25" customWidth="1"/>
    <col min="9984" max="9984" width="9.5" customWidth="1"/>
    <col min="9985" max="9985" width="10.25" customWidth="1"/>
    <col min="9986" max="9986" width="8.875" customWidth="1"/>
    <col min="9987" max="9991" width="9.125" hidden="1" customWidth="1"/>
    <col min="10235" max="10235" width="20.875" customWidth="1"/>
    <col min="10236" max="10236" width="10.625" customWidth="1"/>
    <col min="10237" max="10237" width="9.125" customWidth="1"/>
    <col min="10238" max="10238" width="9.875" customWidth="1"/>
    <col min="10239" max="10239" width="23.25" customWidth="1"/>
    <col min="10240" max="10240" width="9.5" customWidth="1"/>
    <col min="10241" max="10241" width="10.25" customWidth="1"/>
    <col min="10242" max="10242" width="8.875" customWidth="1"/>
    <col min="10243" max="10247" width="9.125" hidden="1" customWidth="1"/>
    <col min="10491" max="10491" width="20.875" customWidth="1"/>
    <col min="10492" max="10492" width="10.625" customWidth="1"/>
    <col min="10493" max="10493" width="9.125" customWidth="1"/>
    <col min="10494" max="10494" width="9.875" customWidth="1"/>
    <col min="10495" max="10495" width="23.25" customWidth="1"/>
    <col min="10496" max="10496" width="9.5" customWidth="1"/>
    <col min="10497" max="10497" width="10.25" customWidth="1"/>
    <col min="10498" max="10498" width="8.875" customWidth="1"/>
    <col min="10499" max="10503" width="9.125" hidden="1" customWidth="1"/>
    <col min="10747" max="10747" width="20.875" customWidth="1"/>
    <col min="10748" max="10748" width="10.625" customWidth="1"/>
    <col min="10749" max="10749" width="9.125" customWidth="1"/>
    <col min="10750" max="10750" width="9.875" customWidth="1"/>
    <col min="10751" max="10751" width="23.25" customWidth="1"/>
    <col min="10752" max="10752" width="9.5" customWidth="1"/>
    <col min="10753" max="10753" width="10.25" customWidth="1"/>
    <col min="10754" max="10754" width="8.875" customWidth="1"/>
    <col min="10755" max="10759" width="9.125" hidden="1" customWidth="1"/>
    <col min="11003" max="11003" width="20.875" customWidth="1"/>
    <col min="11004" max="11004" width="10.625" customWidth="1"/>
    <col min="11005" max="11005" width="9.125" customWidth="1"/>
    <col min="11006" max="11006" width="9.875" customWidth="1"/>
    <col min="11007" max="11007" width="23.25" customWidth="1"/>
    <col min="11008" max="11008" width="9.5" customWidth="1"/>
    <col min="11009" max="11009" width="10.25" customWidth="1"/>
    <col min="11010" max="11010" width="8.875" customWidth="1"/>
    <col min="11011" max="11015" width="9.125" hidden="1" customWidth="1"/>
    <col min="11259" max="11259" width="20.875" customWidth="1"/>
    <col min="11260" max="11260" width="10.625" customWidth="1"/>
    <col min="11261" max="11261" width="9.125" customWidth="1"/>
    <col min="11262" max="11262" width="9.875" customWidth="1"/>
    <col min="11263" max="11263" width="23.25" customWidth="1"/>
    <col min="11264" max="11264" width="9.5" customWidth="1"/>
    <col min="11265" max="11265" width="10.25" customWidth="1"/>
    <col min="11266" max="11266" width="8.875" customWidth="1"/>
    <col min="11267" max="11271" width="9.125" hidden="1" customWidth="1"/>
    <col min="11515" max="11515" width="20.875" customWidth="1"/>
    <col min="11516" max="11516" width="10.625" customWidth="1"/>
    <col min="11517" max="11517" width="9.125" customWidth="1"/>
    <col min="11518" max="11518" width="9.875" customWidth="1"/>
    <col min="11519" max="11519" width="23.25" customWidth="1"/>
    <col min="11520" max="11520" width="9.5" customWidth="1"/>
    <col min="11521" max="11521" width="10.25" customWidth="1"/>
    <col min="11522" max="11522" width="8.875" customWidth="1"/>
    <col min="11523" max="11527" width="9.125" hidden="1" customWidth="1"/>
    <col min="11771" max="11771" width="20.875" customWidth="1"/>
    <col min="11772" max="11772" width="10.625" customWidth="1"/>
    <col min="11773" max="11773" width="9.125" customWidth="1"/>
    <col min="11774" max="11774" width="9.875" customWidth="1"/>
    <col min="11775" max="11775" width="23.25" customWidth="1"/>
    <col min="11776" max="11776" width="9.5" customWidth="1"/>
    <col min="11777" max="11777" width="10.25" customWidth="1"/>
    <col min="11778" max="11778" width="8.875" customWidth="1"/>
    <col min="11779" max="11783" width="9.125" hidden="1" customWidth="1"/>
    <col min="12027" max="12027" width="20.875" customWidth="1"/>
    <col min="12028" max="12028" width="10.625" customWidth="1"/>
    <col min="12029" max="12029" width="9.125" customWidth="1"/>
    <col min="12030" max="12030" width="9.875" customWidth="1"/>
    <col min="12031" max="12031" width="23.25" customWidth="1"/>
    <col min="12032" max="12032" width="9.5" customWidth="1"/>
    <col min="12033" max="12033" width="10.25" customWidth="1"/>
    <col min="12034" max="12034" width="8.875" customWidth="1"/>
    <col min="12035" max="12039" width="9.125" hidden="1" customWidth="1"/>
    <col min="12283" max="12283" width="20.875" customWidth="1"/>
    <col min="12284" max="12284" width="10.625" customWidth="1"/>
    <col min="12285" max="12285" width="9.125" customWidth="1"/>
    <col min="12286" max="12286" width="9.875" customWidth="1"/>
    <col min="12287" max="12287" width="23.25" customWidth="1"/>
    <col min="12288" max="12288" width="9.5" customWidth="1"/>
    <col min="12289" max="12289" width="10.25" customWidth="1"/>
    <col min="12290" max="12290" width="8.875" customWidth="1"/>
    <col min="12291" max="12295" width="9.125" hidden="1" customWidth="1"/>
    <col min="12539" max="12539" width="20.875" customWidth="1"/>
    <col min="12540" max="12540" width="10.625" customWidth="1"/>
    <col min="12541" max="12541" width="9.125" customWidth="1"/>
    <col min="12542" max="12542" width="9.875" customWidth="1"/>
    <col min="12543" max="12543" width="23.25" customWidth="1"/>
    <col min="12544" max="12544" width="9.5" customWidth="1"/>
    <col min="12545" max="12545" width="10.25" customWidth="1"/>
    <col min="12546" max="12546" width="8.875" customWidth="1"/>
    <col min="12547" max="12551" width="9.125" hidden="1" customWidth="1"/>
    <col min="12795" max="12795" width="20.875" customWidth="1"/>
    <col min="12796" max="12796" width="10.625" customWidth="1"/>
    <col min="12797" max="12797" width="9.125" customWidth="1"/>
    <col min="12798" max="12798" width="9.875" customWidth="1"/>
    <col min="12799" max="12799" width="23.25" customWidth="1"/>
    <col min="12800" max="12800" width="9.5" customWidth="1"/>
    <col min="12801" max="12801" width="10.25" customWidth="1"/>
    <col min="12802" max="12802" width="8.875" customWidth="1"/>
    <col min="12803" max="12807" width="9.125" hidden="1" customWidth="1"/>
    <col min="13051" max="13051" width="20.875" customWidth="1"/>
    <col min="13052" max="13052" width="10.625" customWidth="1"/>
    <col min="13053" max="13053" width="9.125" customWidth="1"/>
    <col min="13054" max="13054" width="9.875" customWidth="1"/>
    <col min="13055" max="13055" width="23.25" customWidth="1"/>
    <col min="13056" max="13056" width="9.5" customWidth="1"/>
    <col min="13057" max="13057" width="10.25" customWidth="1"/>
    <col min="13058" max="13058" width="8.875" customWidth="1"/>
    <col min="13059" max="13063" width="9.125" hidden="1" customWidth="1"/>
    <col min="13307" max="13307" width="20.875" customWidth="1"/>
    <col min="13308" max="13308" width="10.625" customWidth="1"/>
    <col min="13309" max="13309" width="9.125" customWidth="1"/>
    <col min="13310" max="13310" width="9.875" customWidth="1"/>
    <col min="13311" max="13311" width="23.25" customWidth="1"/>
    <col min="13312" max="13312" width="9.5" customWidth="1"/>
    <col min="13313" max="13313" width="10.25" customWidth="1"/>
    <col min="13314" max="13314" width="8.875" customWidth="1"/>
    <col min="13315" max="13319" width="9.125" hidden="1" customWidth="1"/>
    <col min="13563" max="13563" width="20.875" customWidth="1"/>
    <col min="13564" max="13564" width="10.625" customWidth="1"/>
    <col min="13565" max="13565" width="9.125" customWidth="1"/>
    <col min="13566" max="13566" width="9.875" customWidth="1"/>
    <col min="13567" max="13567" width="23.25" customWidth="1"/>
    <col min="13568" max="13568" width="9.5" customWidth="1"/>
    <col min="13569" max="13569" width="10.25" customWidth="1"/>
    <col min="13570" max="13570" width="8.875" customWidth="1"/>
    <col min="13571" max="13575" width="9.125" hidden="1" customWidth="1"/>
    <col min="13819" max="13819" width="20.875" customWidth="1"/>
    <col min="13820" max="13820" width="10.625" customWidth="1"/>
    <col min="13821" max="13821" width="9.125" customWidth="1"/>
    <col min="13822" max="13822" width="9.875" customWidth="1"/>
    <col min="13823" max="13823" width="23.25" customWidth="1"/>
    <col min="13824" max="13824" width="9.5" customWidth="1"/>
    <col min="13825" max="13825" width="10.25" customWidth="1"/>
    <col min="13826" max="13826" width="8.875" customWidth="1"/>
    <col min="13827" max="13831" width="9.125" hidden="1" customWidth="1"/>
    <col min="14075" max="14075" width="20.875" customWidth="1"/>
    <col min="14076" max="14076" width="10.625" customWidth="1"/>
    <col min="14077" max="14077" width="9.125" customWidth="1"/>
    <col min="14078" max="14078" width="9.875" customWidth="1"/>
    <col min="14079" max="14079" width="23.25" customWidth="1"/>
    <col min="14080" max="14080" width="9.5" customWidth="1"/>
    <col min="14081" max="14081" width="10.25" customWidth="1"/>
    <col min="14082" max="14082" width="8.875" customWidth="1"/>
    <col min="14083" max="14087" width="9.125" hidden="1" customWidth="1"/>
    <col min="14331" max="14331" width="20.875" customWidth="1"/>
    <col min="14332" max="14332" width="10.625" customWidth="1"/>
    <col min="14333" max="14333" width="9.125" customWidth="1"/>
    <col min="14334" max="14334" width="9.875" customWidth="1"/>
    <col min="14335" max="14335" width="23.25" customWidth="1"/>
    <col min="14336" max="14336" width="9.5" customWidth="1"/>
    <col min="14337" max="14337" width="10.25" customWidth="1"/>
    <col min="14338" max="14338" width="8.875" customWidth="1"/>
    <col min="14339" max="14343" width="9.125" hidden="1" customWidth="1"/>
    <col min="14587" max="14587" width="20.875" customWidth="1"/>
    <col min="14588" max="14588" width="10.625" customWidth="1"/>
    <col min="14589" max="14589" width="9.125" customWidth="1"/>
    <col min="14590" max="14590" width="9.875" customWidth="1"/>
    <col min="14591" max="14591" width="23.25" customWidth="1"/>
    <col min="14592" max="14592" width="9.5" customWidth="1"/>
    <col min="14593" max="14593" width="10.25" customWidth="1"/>
    <col min="14594" max="14594" width="8.875" customWidth="1"/>
    <col min="14595" max="14599" width="9.125" hidden="1" customWidth="1"/>
    <col min="14843" max="14843" width="20.875" customWidth="1"/>
    <col min="14844" max="14844" width="10.625" customWidth="1"/>
    <col min="14845" max="14845" width="9.125" customWidth="1"/>
    <col min="14846" max="14846" width="9.875" customWidth="1"/>
    <col min="14847" max="14847" width="23.25" customWidth="1"/>
    <col min="14848" max="14848" width="9.5" customWidth="1"/>
    <col min="14849" max="14849" width="10.25" customWidth="1"/>
    <col min="14850" max="14850" width="8.875" customWidth="1"/>
    <col min="14851" max="14855" width="9.125" hidden="1" customWidth="1"/>
    <col min="15099" max="15099" width="20.875" customWidth="1"/>
    <col min="15100" max="15100" width="10.625" customWidth="1"/>
    <col min="15101" max="15101" width="9.125" customWidth="1"/>
    <col min="15102" max="15102" width="9.875" customWidth="1"/>
    <col min="15103" max="15103" width="23.25" customWidth="1"/>
    <col min="15104" max="15104" width="9.5" customWidth="1"/>
    <col min="15105" max="15105" width="10.25" customWidth="1"/>
    <col min="15106" max="15106" width="8.875" customWidth="1"/>
    <col min="15107" max="15111" width="9.125" hidden="1" customWidth="1"/>
    <col min="15355" max="15355" width="20.875" customWidth="1"/>
    <col min="15356" max="15356" width="10.625" customWidth="1"/>
    <col min="15357" max="15357" width="9.125" customWidth="1"/>
    <col min="15358" max="15358" width="9.875" customWidth="1"/>
    <col min="15359" max="15359" width="23.25" customWidth="1"/>
    <col min="15360" max="15360" width="9.5" customWidth="1"/>
    <col min="15361" max="15361" width="10.25" customWidth="1"/>
    <col min="15362" max="15362" width="8.875" customWidth="1"/>
    <col min="15363" max="15367" width="9.125" hidden="1" customWidth="1"/>
    <col min="15611" max="15611" width="20.875" customWidth="1"/>
    <col min="15612" max="15612" width="10.625" customWidth="1"/>
    <col min="15613" max="15613" width="9.125" customWidth="1"/>
    <col min="15614" max="15614" width="9.875" customWidth="1"/>
    <col min="15615" max="15615" width="23.25" customWidth="1"/>
    <col min="15616" max="15616" width="9.5" customWidth="1"/>
    <col min="15617" max="15617" width="10.25" customWidth="1"/>
    <col min="15618" max="15618" width="8.875" customWidth="1"/>
    <col min="15619" max="15623" width="9.125" hidden="1" customWidth="1"/>
    <col min="15867" max="15867" width="20.875" customWidth="1"/>
    <col min="15868" max="15868" width="10.625" customWidth="1"/>
    <col min="15869" max="15869" width="9.125" customWidth="1"/>
    <col min="15870" max="15870" width="9.875" customWidth="1"/>
    <col min="15871" max="15871" width="23.25" customWidth="1"/>
    <col min="15872" max="15872" width="9.5" customWidth="1"/>
    <col min="15873" max="15873" width="10.25" customWidth="1"/>
    <col min="15874" max="15874" width="8.875" customWidth="1"/>
    <col min="15875" max="15879" width="9.125" hidden="1" customWidth="1"/>
    <col min="16123" max="16123" width="20.875" customWidth="1"/>
    <col min="16124" max="16124" width="10.625" customWidth="1"/>
    <col min="16125" max="16125" width="9.125" customWidth="1"/>
    <col min="16126" max="16126" width="9.875" customWidth="1"/>
    <col min="16127" max="16127" width="23.25" customWidth="1"/>
    <col min="16128" max="16128" width="9.5" customWidth="1"/>
    <col min="16129" max="16129" width="10.25" customWidth="1"/>
    <col min="16130" max="16130" width="8.875" customWidth="1"/>
    <col min="16131" max="16135" width="9.125" hidden="1" customWidth="1"/>
  </cols>
  <sheetData>
    <row r="1" s="1" customFormat="1" ht="33.95" customHeight="1" spans="1:5">
      <c r="A1" s="2" t="s">
        <v>2472</v>
      </c>
      <c r="B1" s="2"/>
      <c r="C1" s="2"/>
      <c r="D1" s="22"/>
      <c r="E1" s="22"/>
    </row>
    <row r="2" s="1" customFormat="1" ht="17.1" customHeight="1" spans="1:5">
      <c r="A2" s="29"/>
      <c r="B2" s="3" t="s">
        <v>2473</v>
      </c>
      <c r="C2" s="3" t="s">
        <v>2161</v>
      </c>
      <c r="D2" s="22"/>
      <c r="E2" s="22"/>
    </row>
    <row r="3" s="1" customFormat="1" ht="17.1" customHeight="1" spans="1:5">
      <c r="A3" s="4" t="s">
        <v>2</v>
      </c>
      <c r="B3" s="4"/>
      <c r="C3" s="4"/>
      <c r="D3" s="22"/>
      <c r="E3" s="22"/>
    </row>
    <row r="4" s="1" customFormat="1" ht="17.1" customHeight="1" spans="1:6">
      <c r="A4" s="5" t="s">
        <v>3</v>
      </c>
      <c r="B4" s="5" t="s">
        <v>4</v>
      </c>
      <c r="C4" s="25"/>
      <c r="D4" s="25"/>
      <c r="E4" s="25"/>
      <c r="F4" s="26"/>
    </row>
    <row r="5" s="1" customFormat="1" ht="17.1" customHeight="1" spans="1:6">
      <c r="A5" s="9" t="s">
        <v>2474</v>
      </c>
      <c r="B5" s="10">
        <v>0</v>
      </c>
      <c r="C5" s="27"/>
      <c r="D5" s="27"/>
      <c r="E5" s="27"/>
      <c r="F5" s="26"/>
    </row>
    <row r="6" s="1" customFormat="1" ht="17.1" customHeight="1" spans="1:6">
      <c r="A6" s="9" t="s">
        <v>2475</v>
      </c>
      <c r="B6" s="10"/>
      <c r="C6" s="27"/>
      <c r="D6" s="27"/>
      <c r="E6" s="27"/>
      <c r="F6" s="26"/>
    </row>
    <row r="7" s="1" customFormat="1" ht="17.1" customHeight="1" spans="1:6">
      <c r="A7" s="9" t="s">
        <v>2476</v>
      </c>
      <c r="B7" s="10">
        <v>0</v>
      </c>
      <c r="C7" s="27"/>
      <c r="D7" s="27"/>
      <c r="E7" s="27"/>
      <c r="F7" s="26"/>
    </row>
    <row r="8" s="1" customFormat="1" ht="17.1" customHeight="1" spans="1:6">
      <c r="A8" s="9" t="s">
        <v>2477</v>
      </c>
      <c r="B8" s="10">
        <v>0</v>
      </c>
      <c r="C8" s="27"/>
      <c r="D8" s="27"/>
      <c r="E8" s="27"/>
      <c r="F8" s="26"/>
    </row>
    <row r="9" s="1" customFormat="1" ht="17.1" customHeight="1" spans="1:6">
      <c r="A9" s="9" t="s">
        <v>2478</v>
      </c>
      <c r="B9" s="10">
        <v>860</v>
      </c>
      <c r="C9" s="27"/>
      <c r="D9" s="27"/>
      <c r="E9" s="27"/>
      <c r="F9" s="26"/>
    </row>
    <row r="10" s="1" customFormat="1" ht="17.1" customHeight="1" spans="1:6">
      <c r="A10" s="7" t="s">
        <v>28</v>
      </c>
      <c r="B10" s="10">
        <v>860</v>
      </c>
      <c r="C10" s="27"/>
      <c r="D10" s="27"/>
      <c r="E10" s="27"/>
      <c r="F10" s="26"/>
    </row>
    <row r="11" s="1" customFormat="1" ht="17.1" customHeight="1" spans="1:6">
      <c r="A11" s="9" t="s">
        <v>31</v>
      </c>
      <c r="B11" s="10">
        <v>741</v>
      </c>
      <c r="C11" s="27"/>
      <c r="D11" s="27"/>
      <c r="E11" s="27"/>
      <c r="F11" s="26"/>
    </row>
    <row r="12" s="1" customFormat="1" ht="17.1" customHeight="1" spans="1:6">
      <c r="A12" s="9" t="s">
        <v>36</v>
      </c>
      <c r="B12" s="10"/>
      <c r="C12" s="27"/>
      <c r="D12" s="27"/>
      <c r="E12" s="27"/>
      <c r="F12" s="26"/>
    </row>
    <row r="13" s="1" customFormat="1" ht="17.1" customHeight="1" spans="1:6">
      <c r="A13" s="9" t="s">
        <v>42</v>
      </c>
      <c r="B13" s="10">
        <v>0</v>
      </c>
      <c r="C13" s="27"/>
      <c r="D13" s="27"/>
      <c r="E13" s="27"/>
      <c r="F13" s="26"/>
    </row>
    <row r="14" s="1" customFormat="1" ht="17.1" customHeight="1" spans="1:6">
      <c r="A14" s="9"/>
      <c r="B14" s="28"/>
      <c r="C14" s="27"/>
      <c r="D14" s="27"/>
      <c r="E14" s="27"/>
      <c r="F14" s="26"/>
    </row>
    <row r="15" s="1" customFormat="1" ht="17.1" customHeight="1" spans="1:6">
      <c r="A15" s="9"/>
      <c r="B15" s="28"/>
      <c r="C15" s="27"/>
      <c r="D15" s="27"/>
      <c r="E15" s="27"/>
      <c r="F15" s="26"/>
    </row>
    <row r="16" s="1" customFormat="1" ht="17.1" customHeight="1" spans="1:6">
      <c r="A16" s="9"/>
      <c r="B16" s="28"/>
      <c r="C16" s="27"/>
      <c r="D16" s="27"/>
      <c r="E16" s="27"/>
      <c r="F16" s="26"/>
    </row>
    <row r="17" s="1" customFormat="1" ht="17.1" customHeight="1" spans="1:6">
      <c r="A17" s="7" t="s">
        <v>43</v>
      </c>
      <c r="B17" s="10">
        <v>1601</v>
      </c>
      <c r="C17" s="27"/>
      <c r="D17" s="27"/>
      <c r="E17" s="27"/>
      <c r="F17" s="26"/>
    </row>
    <row r="18" s="1" customFormat="1" ht="18.75" customHeight="1"/>
  </sheetData>
  <mergeCells count="2">
    <mergeCell ref="A1:C1"/>
    <mergeCell ref="A3:C3"/>
  </mergeCells>
  <printOptions gridLines="1"/>
  <pageMargins left="0.669291338582677" right="1.02362204724409" top="0.984251968503937" bottom="0.984251968503937" header="0.511811023622047" footer="0"/>
  <pageSetup paperSize="1" orientation="landscape" blackAndWhite="1" verticalDpi="18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showGridLines="0" showZeros="0" workbookViewId="0">
      <selection activeCell="A1" sqref="A1:C1"/>
    </sheetView>
  </sheetViews>
  <sheetFormatPr defaultColWidth="9.125" defaultRowHeight="14.25" outlineLevelCol="5"/>
  <cols>
    <col min="1" max="1" width="45.25" style="1" customWidth="1"/>
    <col min="2" max="2" width="39.75" style="1" customWidth="1"/>
    <col min="3" max="6" width="9.125" style="1" customWidth="1"/>
    <col min="7" max="7" width="5.5" style="1" customWidth="1"/>
    <col min="251" max="251" width="20.875" customWidth="1"/>
    <col min="252" max="252" width="10.625" customWidth="1"/>
    <col min="253" max="253" width="9.125" customWidth="1"/>
    <col min="254" max="254" width="9.875" customWidth="1"/>
    <col min="255" max="255" width="23.25" customWidth="1"/>
    <col min="256" max="256" width="9.5" customWidth="1"/>
    <col min="257" max="257" width="10.25" customWidth="1"/>
    <col min="258" max="258" width="8.875" customWidth="1"/>
    <col min="259" max="263" width="9.125" hidden="1" customWidth="1"/>
    <col min="507" max="507" width="20.875" customWidth="1"/>
    <col min="508" max="508" width="10.625" customWidth="1"/>
    <col min="509" max="509" width="9.125" customWidth="1"/>
    <col min="510" max="510" width="9.875" customWidth="1"/>
    <col min="511" max="511" width="23.25" customWidth="1"/>
    <col min="512" max="512" width="9.5" customWidth="1"/>
    <col min="513" max="513" width="10.25" customWidth="1"/>
    <col min="514" max="514" width="8.875" customWidth="1"/>
    <col min="515" max="519" width="9.125" hidden="1" customWidth="1"/>
    <col min="763" max="763" width="20.875" customWidth="1"/>
    <col min="764" max="764" width="10.625" customWidth="1"/>
    <col min="765" max="765" width="9.125" customWidth="1"/>
    <col min="766" max="766" width="9.875" customWidth="1"/>
    <col min="767" max="767" width="23.25" customWidth="1"/>
    <col min="768" max="768" width="9.5" customWidth="1"/>
    <col min="769" max="769" width="10.25" customWidth="1"/>
    <col min="770" max="770" width="8.875" customWidth="1"/>
    <col min="771" max="775" width="9.125" hidden="1" customWidth="1"/>
    <col min="1019" max="1019" width="20.875" customWidth="1"/>
    <col min="1020" max="1020" width="10.625" customWidth="1"/>
    <col min="1021" max="1021" width="9.125" customWidth="1"/>
    <col min="1022" max="1022" width="9.875" customWidth="1"/>
    <col min="1023" max="1023" width="23.25" customWidth="1"/>
    <col min="1024" max="1024" width="9.5" customWidth="1"/>
    <col min="1025" max="1025" width="10.25" customWidth="1"/>
    <col min="1026" max="1026" width="8.875" customWidth="1"/>
    <col min="1027" max="1031" width="9.125" hidden="1" customWidth="1"/>
    <col min="1275" max="1275" width="20.875" customWidth="1"/>
    <col min="1276" max="1276" width="10.625" customWidth="1"/>
    <col min="1277" max="1277" width="9.125" customWidth="1"/>
    <col min="1278" max="1278" width="9.875" customWidth="1"/>
    <col min="1279" max="1279" width="23.25" customWidth="1"/>
    <col min="1280" max="1280" width="9.5" customWidth="1"/>
    <col min="1281" max="1281" width="10.25" customWidth="1"/>
    <col min="1282" max="1282" width="8.875" customWidth="1"/>
    <col min="1283" max="1287" width="9.125" hidden="1" customWidth="1"/>
    <col min="1531" max="1531" width="20.875" customWidth="1"/>
    <col min="1532" max="1532" width="10.625" customWidth="1"/>
    <col min="1533" max="1533" width="9.125" customWidth="1"/>
    <col min="1534" max="1534" width="9.875" customWidth="1"/>
    <col min="1535" max="1535" width="23.25" customWidth="1"/>
    <col min="1536" max="1536" width="9.5" customWidth="1"/>
    <col min="1537" max="1537" width="10.25" customWidth="1"/>
    <col min="1538" max="1538" width="8.875" customWidth="1"/>
    <col min="1539" max="1543" width="9.125" hidden="1" customWidth="1"/>
    <col min="1787" max="1787" width="20.875" customWidth="1"/>
    <col min="1788" max="1788" width="10.625" customWidth="1"/>
    <col min="1789" max="1789" width="9.125" customWidth="1"/>
    <col min="1790" max="1790" width="9.875" customWidth="1"/>
    <col min="1791" max="1791" width="23.25" customWidth="1"/>
    <col min="1792" max="1792" width="9.5" customWidth="1"/>
    <col min="1793" max="1793" width="10.25" customWidth="1"/>
    <col min="1794" max="1794" width="8.875" customWidth="1"/>
    <col min="1795" max="1799" width="9.125" hidden="1" customWidth="1"/>
    <col min="2043" max="2043" width="20.875" customWidth="1"/>
    <col min="2044" max="2044" width="10.625" customWidth="1"/>
    <col min="2045" max="2045" width="9.125" customWidth="1"/>
    <col min="2046" max="2046" width="9.875" customWidth="1"/>
    <col min="2047" max="2047" width="23.25" customWidth="1"/>
    <col min="2048" max="2048" width="9.5" customWidth="1"/>
    <col min="2049" max="2049" width="10.25" customWidth="1"/>
    <col min="2050" max="2050" width="8.875" customWidth="1"/>
    <col min="2051" max="2055" width="9.125" hidden="1" customWidth="1"/>
    <col min="2299" max="2299" width="20.875" customWidth="1"/>
    <col min="2300" max="2300" width="10.625" customWidth="1"/>
    <col min="2301" max="2301" width="9.125" customWidth="1"/>
    <col min="2302" max="2302" width="9.875" customWidth="1"/>
    <col min="2303" max="2303" width="23.25" customWidth="1"/>
    <col min="2304" max="2304" width="9.5" customWidth="1"/>
    <col min="2305" max="2305" width="10.25" customWidth="1"/>
    <col min="2306" max="2306" width="8.875" customWidth="1"/>
    <col min="2307" max="2311" width="9.125" hidden="1" customWidth="1"/>
    <col min="2555" max="2555" width="20.875" customWidth="1"/>
    <col min="2556" max="2556" width="10.625" customWidth="1"/>
    <col min="2557" max="2557" width="9.125" customWidth="1"/>
    <col min="2558" max="2558" width="9.875" customWidth="1"/>
    <col min="2559" max="2559" width="23.25" customWidth="1"/>
    <col min="2560" max="2560" width="9.5" customWidth="1"/>
    <col min="2561" max="2561" width="10.25" customWidth="1"/>
    <col min="2562" max="2562" width="8.875" customWidth="1"/>
    <col min="2563" max="2567" width="9.125" hidden="1" customWidth="1"/>
    <col min="2811" max="2811" width="20.875" customWidth="1"/>
    <col min="2812" max="2812" width="10.625" customWidth="1"/>
    <col min="2813" max="2813" width="9.125" customWidth="1"/>
    <col min="2814" max="2814" width="9.875" customWidth="1"/>
    <col min="2815" max="2815" width="23.25" customWidth="1"/>
    <col min="2816" max="2816" width="9.5" customWidth="1"/>
    <col min="2817" max="2817" width="10.25" customWidth="1"/>
    <col min="2818" max="2818" width="8.875" customWidth="1"/>
    <col min="2819" max="2823" width="9.125" hidden="1" customWidth="1"/>
    <col min="3067" max="3067" width="20.875" customWidth="1"/>
    <col min="3068" max="3068" width="10.625" customWidth="1"/>
    <col min="3069" max="3069" width="9.125" customWidth="1"/>
    <col min="3070" max="3070" width="9.875" customWidth="1"/>
    <col min="3071" max="3071" width="23.25" customWidth="1"/>
    <col min="3072" max="3072" width="9.5" customWidth="1"/>
    <col min="3073" max="3073" width="10.25" customWidth="1"/>
    <col min="3074" max="3074" width="8.875" customWidth="1"/>
    <col min="3075" max="3079" width="9.125" hidden="1" customWidth="1"/>
    <col min="3323" max="3323" width="20.875" customWidth="1"/>
    <col min="3324" max="3324" width="10.625" customWidth="1"/>
    <col min="3325" max="3325" width="9.125" customWidth="1"/>
    <col min="3326" max="3326" width="9.875" customWidth="1"/>
    <col min="3327" max="3327" width="23.25" customWidth="1"/>
    <col min="3328" max="3328" width="9.5" customWidth="1"/>
    <col min="3329" max="3329" width="10.25" customWidth="1"/>
    <col min="3330" max="3330" width="8.875" customWidth="1"/>
    <col min="3331" max="3335" width="9.125" hidden="1" customWidth="1"/>
    <col min="3579" max="3579" width="20.875" customWidth="1"/>
    <col min="3580" max="3580" width="10.625" customWidth="1"/>
    <col min="3581" max="3581" width="9.125" customWidth="1"/>
    <col min="3582" max="3582" width="9.875" customWidth="1"/>
    <col min="3583" max="3583" width="23.25" customWidth="1"/>
    <col min="3584" max="3584" width="9.5" customWidth="1"/>
    <col min="3585" max="3585" width="10.25" customWidth="1"/>
    <col min="3586" max="3586" width="8.875" customWidth="1"/>
    <col min="3587" max="3591" width="9.125" hidden="1" customWidth="1"/>
    <col min="3835" max="3835" width="20.875" customWidth="1"/>
    <col min="3836" max="3836" width="10.625" customWidth="1"/>
    <col min="3837" max="3837" width="9.125" customWidth="1"/>
    <col min="3838" max="3838" width="9.875" customWidth="1"/>
    <col min="3839" max="3839" width="23.25" customWidth="1"/>
    <col min="3840" max="3840" width="9.5" customWidth="1"/>
    <col min="3841" max="3841" width="10.25" customWidth="1"/>
    <col min="3842" max="3842" width="8.875" customWidth="1"/>
    <col min="3843" max="3847" width="9.125" hidden="1" customWidth="1"/>
    <col min="4091" max="4091" width="20.875" customWidth="1"/>
    <col min="4092" max="4092" width="10.625" customWidth="1"/>
    <col min="4093" max="4093" width="9.125" customWidth="1"/>
    <col min="4094" max="4094" width="9.875" customWidth="1"/>
    <col min="4095" max="4095" width="23.25" customWidth="1"/>
    <col min="4096" max="4096" width="9.5" customWidth="1"/>
    <col min="4097" max="4097" width="10.25" customWidth="1"/>
    <col min="4098" max="4098" width="8.875" customWidth="1"/>
    <col min="4099" max="4103" width="9.125" hidden="1" customWidth="1"/>
    <col min="4347" max="4347" width="20.875" customWidth="1"/>
    <col min="4348" max="4348" width="10.625" customWidth="1"/>
    <col min="4349" max="4349" width="9.125" customWidth="1"/>
    <col min="4350" max="4350" width="9.875" customWidth="1"/>
    <col min="4351" max="4351" width="23.25" customWidth="1"/>
    <col min="4352" max="4352" width="9.5" customWidth="1"/>
    <col min="4353" max="4353" width="10.25" customWidth="1"/>
    <col min="4354" max="4354" width="8.875" customWidth="1"/>
    <col min="4355" max="4359" width="9.125" hidden="1" customWidth="1"/>
    <col min="4603" max="4603" width="20.875" customWidth="1"/>
    <col min="4604" max="4604" width="10.625" customWidth="1"/>
    <col min="4605" max="4605" width="9.125" customWidth="1"/>
    <col min="4606" max="4606" width="9.875" customWidth="1"/>
    <col min="4607" max="4607" width="23.25" customWidth="1"/>
    <col min="4608" max="4608" width="9.5" customWidth="1"/>
    <col min="4609" max="4609" width="10.25" customWidth="1"/>
    <col min="4610" max="4610" width="8.875" customWidth="1"/>
    <col min="4611" max="4615" width="9.125" hidden="1" customWidth="1"/>
    <col min="4859" max="4859" width="20.875" customWidth="1"/>
    <col min="4860" max="4860" width="10.625" customWidth="1"/>
    <col min="4861" max="4861" width="9.125" customWidth="1"/>
    <col min="4862" max="4862" width="9.875" customWidth="1"/>
    <col min="4863" max="4863" width="23.25" customWidth="1"/>
    <col min="4864" max="4864" width="9.5" customWidth="1"/>
    <col min="4865" max="4865" width="10.25" customWidth="1"/>
    <col min="4866" max="4866" width="8.875" customWidth="1"/>
    <col min="4867" max="4871" width="9.125" hidden="1" customWidth="1"/>
    <col min="5115" max="5115" width="20.875" customWidth="1"/>
    <col min="5116" max="5116" width="10.625" customWidth="1"/>
    <col min="5117" max="5117" width="9.125" customWidth="1"/>
    <col min="5118" max="5118" width="9.875" customWidth="1"/>
    <col min="5119" max="5119" width="23.25" customWidth="1"/>
    <col min="5120" max="5120" width="9.5" customWidth="1"/>
    <col min="5121" max="5121" width="10.25" customWidth="1"/>
    <col min="5122" max="5122" width="8.875" customWidth="1"/>
    <col min="5123" max="5127" width="9.125" hidden="1" customWidth="1"/>
    <col min="5371" max="5371" width="20.875" customWidth="1"/>
    <col min="5372" max="5372" width="10.625" customWidth="1"/>
    <col min="5373" max="5373" width="9.125" customWidth="1"/>
    <col min="5374" max="5374" width="9.875" customWidth="1"/>
    <col min="5375" max="5375" width="23.25" customWidth="1"/>
    <col min="5376" max="5376" width="9.5" customWidth="1"/>
    <col min="5377" max="5377" width="10.25" customWidth="1"/>
    <col min="5378" max="5378" width="8.875" customWidth="1"/>
    <col min="5379" max="5383" width="9.125" hidden="1" customWidth="1"/>
    <col min="5627" max="5627" width="20.875" customWidth="1"/>
    <col min="5628" max="5628" width="10.625" customWidth="1"/>
    <col min="5629" max="5629" width="9.125" customWidth="1"/>
    <col min="5630" max="5630" width="9.875" customWidth="1"/>
    <col min="5631" max="5631" width="23.25" customWidth="1"/>
    <col min="5632" max="5632" width="9.5" customWidth="1"/>
    <col min="5633" max="5633" width="10.25" customWidth="1"/>
    <col min="5634" max="5634" width="8.875" customWidth="1"/>
    <col min="5635" max="5639" width="9.125" hidden="1" customWidth="1"/>
    <col min="5883" max="5883" width="20.875" customWidth="1"/>
    <col min="5884" max="5884" width="10.625" customWidth="1"/>
    <col min="5885" max="5885" width="9.125" customWidth="1"/>
    <col min="5886" max="5886" width="9.875" customWidth="1"/>
    <col min="5887" max="5887" width="23.25" customWidth="1"/>
    <col min="5888" max="5888" width="9.5" customWidth="1"/>
    <col min="5889" max="5889" width="10.25" customWidth="1"/>
    <col min="5890" max="5890" width="8.875" customWidth="1"/>
    <col min="5891" max="5895" width="9.125" hidden="1" customWidth="1"/>
    <col min="6139" max="6139" width="20.875" customWidth="1"/>
    <col min="6140" max="6140" width="10.625" customWidth="1"/>
    <col min="6141" max="6141" width="9.125" customWidth="1"/>
    <col min="6142" max="6142" width="9.875" customWidth="1"/>
    <col min="6143" max="6143" width="23.25" customWidth="1"/>
    <col min="6144" max="6144" width="9.5" customWidth="1"/>
    <col min="6145" max="6145" width="10.25" customWidth="1"/>
    <col min="6146" max="6146" width="8.875" customWidth="1"/>
    <col min="6147" max="6151" width="9.125" hidden="1" customWidth="1"/>
    <col min="6395" max="6395" width="20.875" customWidth="1"/>
    <col min="6396" max="6396" width="10.625" customWidth="1"/>
    <col min="6397" max="6397" width="9.125" customWidth="1"/>
    <col min="6398" max="6398" width="9.875" customWidth="1"/>
    <col min="6399" max="6399" width="23.25" customWidth="1"/>
    <col min="6400" max="6400" width="9.5" customWidth="1"/>
    <col min="6401" max="6401" width="10.25" customWidth="1"/>
    <col min="6402" max="6402" width="8.875" customWidth="1"/>
    <col min="6403" max="6407" width="9.125" hidden="1" customWidth="1"/>
    <col min="6651" max="6651" width="20.875" customWidth="1"/>
    <col min="6652" max="6652" width="10.625" customWidth="1"/>
    <col min="6653" max="6653" width="9.125" customWidth="1"/>
    <col min="6654" max="6654" width="9.875" customWidth="1"/>
    <col min="6655" max="6655" width="23.25" customWidth="1"/>
    <col min="6656" max="6656" width="9.5" customWidth="1"/>
    <col min="6657" max="6657" width="10.25" customWidth="1"/>
    <col min="6658" max="6658" width="8.875" customWidth="1"/>
    <col min="6659" max="6663" width="9.125" hidden="1" customWidth="1"/>
    <col min="6907" max="6907" width="20.875" customWidth="1"/>
    <col min="6908" max="6908" width="10.625" customWidth="1"/>
    <col min="6909" max="6909" width="9.125" customWidth="1"/>
    <col min="6910" max="6910" width="9.875" customWidth="1"/>
    <col min="6911" max="6911" width="23.25" customWidth="1"/>
    <col min="6912" max="6912" width="9.5" customWidth="1"/>
    <col min="6913" max="6913" width="10.25" customWidth="1"/>
    <col min="6914" max="6914" width="8.875" customWidth="1"/>
    <col min="6915" max="6919" width="9.125" hidden="1" customWidth="1"/>
    <col min="7163" max="7163" width="20.875" customWidth="1"/>
    <col min="7164" max="7164" width="10.625" customWidth="1"/>
    <col min="7165" max="7165" width="9.125" customWidth="1"/>
    <col min="7166" max="7166" width="9.875" customWidth="1"/>
    <col min="7167" max="7167" width="23.25" customWidth="1"/>
    <col min="7168" max="7168" width="9.5" customWidth="1"/>
    <col min="7169" max="7169" width="10.25" customWidth="1"/>
    <col min="7170" max="7170" width="8.875" customWidth="1"/>
    <col min="7171" max="7175" width="9.125" hidden="1" customWidth="1"/>
    <col min="7419" max="7419" width="20.875" customWidth="1"/>
    <col min="7420" max="7420" width="10.625" customWidth="1"/>
    <col min="7421" max="7421" width="9.125" customWidth="1"/>
    <col min="7422" max="7422" width="9.875" customWidth="1"/>
    <col min="7423" max="7423" width="23.25" customWidth="1"/>
    <col min="7424" max="7424" width="9.5" customWidth="1"/>
    <col min="7425" max="7425" width="10.25" customWidth="1"/>
    <col min="7426" max="7426" width="8.875" customWidth="1"/>
    <col min="7427" max="7431" width="9.125" hidden="1" customWidth="1"/>
    <col min="7675" max="7675" width="20.875" customWidth="1"/>
    <col min="7676" max="7676" width="10.625" customWidth="1"/>
    <col min="7677" max="7677" width="9.125" customWidth="1"/>
    <col min="7678" max="7678" width="9.875" customWidth="1"/>
    <col min="7679" max="7679" width="23.25" customWidth="1"/>
    <col min="7680" max="7680" width="9.5" customWidth="1"/>
    <col min="7681" max="7681" width="10.25" customWidth="1"/>
    <col min="7682" max="7682" width="8.875" customWidth="1"/>
    <col min="7683" max="7687" width="9.125" hidden="1" customWidth="1"/>
    <col min="7931" max="7931" width="20.875" customWidth="1"/>
    <col min="7932" max="7932" width="10.625" customWidth="1"/>
    <col min="7933" max="7933" width="9.125" customWidth="1"/>
    <col min="7934" max="7934" width="9.875" customWidth="1"/>
    <col min="7935" max="7935" width="23.25" customWidth="1"/>
    <col min="7936" max="7936" width="9.5" customWidth="1"/>
    <col min="7937" max="7937" width="10.25" customWidth="1"/>
    <col min="7938" max="7938" width="8.875" customWidth="1"/>
    <col min="7939" max="7943" width="9.125" hidden="1" customWidth="1"/>
    <col min="8187" max="8187" width="20.875" customWidth="1"/>
    <col min="8188" max="8188" width="10.625" customWidth="1"/>
    <col min="8189" max="8189" width="9.125" customWidth="1"/>
    <col min="8190" max="8190" width="9.875" customWidth="1"/>
    <col min="8191" max="8191" width="23.25" customWidth="1"/>
    <col min="8192" max="8192" width="9.5" customWidth="1"/>
    <col min="8193" max="8193" width="10.25" customWidth="1"/>
    <col min="8194" max="8194" width="8.875" customWidth="1"/>
    <col min="8195" max="8199" width="9.125" hidden="1" customWidth="1"/>
    <col min="8443" max="8443" width="20.875" customWidth="1"/>
    <col min="8444" max="8444" width="10.625" customWidth="1"/>
    <col min="8445" max="8445" width="9.125" customWidth="1"/>
    <col min="8446" max="8446" width="9.875" customWidth="1"/>
    <col min="8447" max="8447" width="23.25" customWidth="1"/>
    <col min="8448" max="8448" width="9.5" customWidth="1"/>
    <col min="8449" max="8449" width="10.25" customWidth="1"/>
    <col min="8450" max="8450" width="8.875" customWidth="1"/>
    <col min="8451" max="8455" width="9.125" hidden="1" customWidth="1"/>
    <col min="8699" max="8699" width="20.875" customWidth="1"/>
    <col min="8700" max="8700" width="10.625" customWidth="1"/>
    <col min="8701" max="8701" width="9.125" customWidth="1"/>
    <col min="8702" max="8702" width="9.875" customWidth="1"/>
    <col min="8703" max="8703" width="23.25" customWidth="1"/>
    <col min="8704" max="8704" width="9.5" customWidth="1"/>
    <col min="8705" max="8705" width="10.25" customWidth="1"/>
    <col min="8706" max="8706" width="8.875" customWidth="1"/>
    <col min="8707" max="8711" width="9.125" hidden="1" customWidth="1"/>
    <col min="8955" max="8955" width="20.875" customWidth="1"/>
    <col min="8956" max="8956" width="10.625" customWidth="1"/>
    <col min="8957" max="8957" width="9.125" customWidth="1"/>
    <col min="8958" max="8958" width="9.875" customWidth="1"/>
    <col min="8959" max="8959" width="23.25" customWidth="1"/>
    <col min="8960" max="8960" width="9.5" customWidth="1"/>
    <col min="8961" max="8961" width="10.25" customWidth="1"/>
    <col min="8962" max="8962" width="8.875" customWidth="1"/>
    <col min="8963" max="8967" width="9.125" hidden="1" customWidth="1"/>
    <col min="9211" max="9211" width="20.875" customWidth="1"/>
    <col min="9212" max="9212" width="10.625" customWidth="1"/>
    <col min="9213" max="9213" width="9.125" customWidth="1"/>
    <col min="9214" max="9214" width="9.875" customWidth="1"/>
    <col min="9215" max="9215" width="23.25" customWidth="1"/>
    <col min="9216" max="9216" width="9.5" customWidth="1"/>
    <col min="9217" max="9217" width="10.25" customWidth="1"/>
    <col min="9218" max="9218" width="8.875" customWidth="1"/>
    <col min="9219" max="9223" width="9.125" hidden="1" customWidth="1"/>
    <col min="9467" max="9467" width="20.875" customWidth="1"/>
    <col min="9468" max="9468" width="10.625" customWidth="1"/>
    <col min="9469" max="9469" width="9.125" customWidth="1"/>
    <col min="9470" max="9470" width="9.875" customWidth="1"/>
    <col min="9471" max="9471" width="23.25" customWidth="1"/>
    <col min="9472" max="9472" width="9.5" customWidth="1"/>
    <col min="9473" max="9473" width="10.25" customWidth="1"/>
    <col min="9474" max="9474" width="8.875" customWidth="1"/>
    <col min="9475" max="9479" width="9.125" hidden="1" customWidth="1"/>
    <col min="9723" max="9723" width="20.875" customWidth="1"/>
    <col min="9724" max="9724" width="10.625" customWidth="1"/>
    <col min="9725" max="9725" width="9.125" customWidth="1"/>
    <col min="9726" max="9726" width="9.875" customWidth="1"/>
    <col min="9727" max="9727" width="23.25" customWidth="1"/>
    <col min="9728" max="9728" width="9.5" customWidth="1"/>
    <col min="9729" max="9729" width="10.25" customWidth="1"/>
    <col min="9730" max="9730" width="8.875" customWidth="1"/>
    <col min="9731" max="9735" width="9.125" hidden="1" customWidth="1"/>
    <col min="9979" max="9979" width="20.875" customWidth="1"/>
    <col min="9980" max="9980" width="10.625" customWidth="1"/>
    <col min="9981" max="9981" width="9.125" customWidth="1"/>
    <col min="9982" max="9982" width="9.875" customWidth="1"/>
    <col min="9983" max="9983" width="23.25" customWidth="1"/>
    <col min="9984" max="9984" width="9.5" customWidth="1"/>
    <col min="9985" max="9985" width="10.25" customWidth="1"/>
    <col min="9986" max="9986" width="8.875" customWidth="1"/>
    <col min="9987" max="9991" width="9.125" hidden="1" customWidth="1"/>
    <col min="10235" max="10235" width="20.875" customWidth="1"/>
    <col min="10236" max="10236" width="10.625" customWidth="1"/>
    <col min="10237" max="10237" width="9.125" customWidth="1"/>
    <col min="10238" max="10238" width="9.875" customWidth="1"/>
    <col min="10239" max="10239" width="23.25" customWidth="1"/>
    <col min="10240" max="10240" width="9.5" customWidth="1"/>
    <col min="10241" max="10241" width="10.25" customWidth="1"/>
    <col min="10242" max="10242" width="8.875" customWidth="1"/>
    <col min="10243" max="10247" width="9.125" hidden="1" customWidth="1"/>
    <col min="10491" max="10491" width="20.875" customWidth="1"/>
    <col min="10492" max="10492" width="10.625" customWidth="1"/>
    <col min="10493" max="10493" width="9.125" customWidth="1"/>
    <col min="10494" max="10494" width="9.875" customWidth="1"/>
    <col min="10495" max="10495" width="23.25" customWidth="1"/>
    <col min="10496" max="10496" width="9.5" customWidth="1"/>
    <col min="10497" max="10497" width="10.25" customWidth="1"/>
    <col min="10498" max="10498" width="8.875" customWidth="1"/>
    <col min="10499" max="10503" width="9.125" hidden="1" customWidth="1"/>
    <col min="10747" max="10747" width="20.875" customWidth="1"/>
    <col min="10748" max="10748" width="10.625" customWidth="1"/>
    <col min="10749" max="10749" width="9.125" customWidth="1"/>
    <col min="10750" max="10750" width="9.875" customWidth="1"/>
    <col min="10751" max="10751" width="23.25" customWidth="1"/>
    <col min="10752" max="10752" width="9.5" customWidth="1"/>
    <col min="10753" max="10753" width="10.25" customWidth="1"/>
    <col min="10754" max="10754" width="8.875" customWidth="1"/>
    <col min="10755" max="10759" width="9.125" hidden="1" customWidth="1"/>
    <col min="11003" max="11003" width="20.875" customWidth="1"/>
    <col min="11004" max="11004" width="10.625" customWidth="1"/>
    <col min="11005" max="11005" width="9.125" customWidth="1"/>
    <col min="11006" max="11006" width="9.875" customWidth="1"/>
    <col min="11007" max="11007" width="23.25" customWidth="1"/>
    <col min="11008" max="11008" width="9.5" customWidth="1"/>
    <col min="11009" max="11009" width="10.25" customWidth="1"/>
    <col min="11010" max="11010" width="8.875" customWidth="1"/>
    <col min="11011" max="11015" width="9.125" hidden="1" customWidth="1"/>
    <col min="11259" max="11259" width="20.875" customWidth="1"/>
    <col min="11260" max="11260" width="10.625" customWidth="1"/>
    <col min="11261" max="11261" width="9.125" customWidth="1"/>
    <col min="11262" max="11262" width="9.875" customWidth="1"/>
    <col min="11263" max="11263" width="23.25" customWidth="1"/>
    <col min="11264" max="11264" width="9.5" customWidth="1"/>
    <col min="11265" max="11265" width="10.25" customWidth="1"/>
    <col min="11266" max="11266" width="8.875" customWidth="1"/>
    <col min="11267" max="11271" width="9.125" hidden="1" customWidth="1"/>
    <col min="11515" max="11515" width="20.875" customWidth="1"/>
    <col min="11516" max="11516" width="10.625" customWidth="1"/>
    <col min="11517" max="11517" width="9.125" customWidth="1"/>
    <col min="11518" max="11518" width="9.875" customWidth="1"/>
    <col min="11519" max="11519" width="23.25" customWidth="1"/>
    <col min="11520" max="11520" width="9.5" customWidth="1"/>
    <col min="11521" max="11521" width="10.25" customWidth="1"/>
    <col min="11522" max="11522" width="8.875" customWidth="1"/>
    <col min="11523" max="11527" width="9.125" hidden="1" customWidth="1"/>
    <col min="11771" max="11771" width="20.875" customWidth="1"/>
    <col min="11772" max="11772" width="10.625" customWidth="1"/>
    <col min="11773" max="11773" width="9.125" customWidth="1"/>
    <col min="11774" max="11774" width="9.875" customWidth="1"/>
    <col min="11775" max="11775" width="23.25" customWidth="1"/>
    <col min="11776" max="11776" width="9.5" customWidth="1"/>
    <col min="11777" max="11777" width="10.25" customWidth="1"/>
    <col min="11778" max="11778" width="8.875" customWidth="1"/>
    <col min="11779" max="11783" width="9.125" hidden="1" customWidth="1"/>
    <col min="12027" max="12027" width="20.875" customWidth="1"/>
    <col min="12028" max="12028" width="10.625" customWidth="1"/>
    <col min="12029" max="12029" width="9.125" customWidth="1"/>
    <col min="12030" max="12030" width="9.875" customWidth="1"/>
    <col min="12031" max="12031" width="23.25" customWidth="1"/>
    <col min="12032" max="12032" width="9.5" customWidth="1"/>
    <col min="12033" max="12033" width="10.25" customWidth="1"/>
    <col min="12034" max="12034" width="8.875" customWidth="1"/>
    <col min="12035" max="12039" width="9.125" hidden="1" customWidth="1"/>
    <col min="12283" max="12283" width="20.875" customWidth="1"/>
    <col min="12284" max="12284" width="10.625" customWidth="1"/>
    <col min="12285" max="12285" width="9.125" customWidth="1"/>
    <col min="12286" max="12286" width="9.875" customWidth="1"/>
    <col min="12287" max="12287" width="23.25" customWidth="1"/>
    <col min="12288" max="12288" width="9.5" customWidth="1"/>
    <col min="12289" max="12289" width="10.25" customWidth="1"/>
    <col min="12290" max="12290" width="8.875" customWidth="1"/>
    <col min="12291" max="12295" width="9.125" hidden="1" customWidth="1"/>
    <col min="12539" max="12539" width="20.875" customWidth="1"/>
    <col min="12540" max="12540" width="10.625" customWidth="1"/>
    <col min="12541" max="12541" width="9.125" customWidth="1"/>
    <col min="12542" max="12542" width="9.875" customWidth="1"/>
    <col min="12543" max="12543" width="23.25" customWidth="1"/>
    <col min="12544" max="12544" width="9.5" customWidth="1"/>
    <col min="12545" max="12545" width="10.25" customWidth="1"/>
    <col min="12546" max="12546" width="8.875" customWidth="1"/>
    <col min="12547" max="12551" width="9.125" hidden="1" customWidth="1"/>
    <col min="12795" max="12795" width="20.875" customWidth="1"/>
    <col min="12796" max="12796" width="10.625" customWidth="1"/>
    <col min="12797" max="12797" width="9.125" customWidth="1"/>
    <col min="12798" max="12798" width="9.875" customWidth="1"/>
    <col min="12799" max="12799" width="23.25" customWidth="1"/>
    <col min="12800" max="12800" width="9.5" customWidth="1"/>
    <col min="12801" max="12801" width="10.25" customWidth="1"/>
    <col min="12802" max="12802" width="8.875" customWidth="1"/>
    <col min="12803" max="12807" width="9.125" hidden="1" customWidth="1"/>
    <col min="13051" max="13051" width="20.875" customWidth="1"/>
    <col min="13052" max="13052" width="10.625" customWidth="1"/>
    <col min="13053" max="13053" width="9.125" customWidth="1"/>
    <col min="13054" max="13054" width="9.875" customWidth="1"/>
    <col min="13055" max="13055" width="23.25" customWidth="1"/>
    <col min="13056" max="13056" width="9.5" customWidth="1"/>
    <col min="13057" max="13057" width="10.25" customWidth="1"/>
    <col min="13058" max="13058" width="8.875" customWidth="1"/>
    <col min="13059" max="13063" width="9.125" hidden="1" customWidth="1"/>
    <col min="13307" max="13307" width="20.875" customWidth="1"/>
    <col min="13308" max="13308" width="10.625" customWidth="1"/>
    <col min="13309" max="13309" width="9.125" customWidth="1"/>
    <col min="13310" max="13310" width="9.875" customWidth="1"/>
    <col min="13311" max="13311" width="23.25" customWidth="1"/>
    <col min="13312" max="13312" width="9.5" customWidth="1"/>
    <col min="13313" max="13313" width="10.25" customWidth="1"/>
    <col min="13314" max="13314" width="8.875" customWidth="1"/>
    <col min="13315" max="13319" width="9.125" hidden="1" customWidth="1"/>
    <col min="13563" max="13563" width="20.875" customWidth="1"/>
    <col min="13564" max="13564" width="10.625" customWidth="1"/>
    <col min="13565" max="13565" width="9.125" customWidth="1"/>
    <col min="13566" max="13566" width="9.875" customWidth="1"/>
    <col min="13567" max="13567" width="23.25" customWidth="1"/>
    <col min="13568" max="13568" width="9.5" customWidth="1"/>
    <col min="13569" max="13569" width="10.25" customWidth="1"/>
    <col min="13570" max="13570" width="8.875" customWidth="1"/>
    <col min="13571" max="13575" width="9.125" hidden="1" customWidth="1"/>
    <col min="13819" max="13819" width="20.875" customWidth="1"/>
    <col min="13820" max="13820" width="10.625" customWidth="1"/>
    <col min="13821" max="13821" width="9.125" customWidth="1"/>
    <col min="13822" max="13822" width="9.875" customWidth="1"/>
    <col min="13823" max="13823" width="23.25" customWidth="1"/>
    <col min="13824" max="13824" width="9.5" customWidth="1"/>
    <col min="13825" max="13825" width="10.25" customWidth="1"/>
    <col min="13826" max="13826" width="8.875" customWidth="1"/>
    <col min="13827" max="13831" width="9.125" hidden="1" customWidth="1"/>
    <col min="14075" max="14075" width="20.875" customWidth="1"/>
    <col min="14076" max="14076" width="10.625" customWidth="1"/>
    <col min="14077" max="14077" width="9.125" customWidth="1"/>
    <col min="14078" max="14078" width="9.875" customWidth="1"/>
    <col min="14079" max="14079" width="23.25" customWidth="1"/>
    <col min="14080" max="14080" width="9.5" customWidth="1"/>
    <col min="14081" max="14081" width="10.25" customWidth="1"/>
    <col min="14082" max="14082" width="8.875" customWidth="1"/>
    <col min="14083" max="14087" width="9.125" hidden="1" customWidth="1"/>
    <col min="14331" max="14331" width="20.875" customWidth="1"/>
    <col min="14332" max="14332" width="10.625" customWidth="1"/>
    <col min="14333" max="14333" width="9.125" customWidth="1"/>
    <col min="14334" max="14334" width="9.875" customWidth="1"/>
    <col min="14335" max="14335" width="23.25" customWidth="1"/>
    <col min="14336" max="14336" width="9.5" customWidth="1"/>
    <col min="14337" max="14337" width="10.25" customWidth="1"/>
    <col min="14338" max="14338" width="8.875" customWidth="1"/>
    <col min="14339" max="14343" width="9.125" hidden="1" customWidth="1"/>
    <col min="14587" max="14587" width="20.875" customWidth="1"/>
    <col min="14588" max="14588" width="10.625" customWidth="1"/>
    <col min="14589" max="14589" width="9.125" customWidth="1"/>
    <col min="14590" max="14590" width="9.875" customWidth="1"/>
    <col min="14591" max="14591" width="23.25" customWidth="1"/>
    <col min="14592" max="14592" width="9.5" customWidth="1"/>
    <col min="14593" max="14593" width="10.25" customWidth="1"/>
    <col min="14594" max="14594" width="8.875" customWidth="1"/>
    <col min="14595" max="14599" width="9.125" hidden="1" customWidth="1"/>
    <col min="14843" max="14843" width="20.875" customWidth="1"/>
    <col min="14844" max="14844" width="10.625" customWidth="1"/>
    <col min="14845" max="14845" width="9.125" customWidth="1"/>
    <col min="14846" max="14846" width="9.875" customWidth="1"/>
    <col min="14847" max="14847" width="23.25" customWidth="1"/>
    <col min="14848" max="14848" width="9.5" customWidth="1"/>
    <col min="14849" max="14849" width="10.25" customWidth="1"/>
    <col min="14850" max="14850" width="8.875" customWidth="1"/>
    <col min="14851" max="14855" width="9.125" hidden="1" customWidth="1"/>
    <col min="15099" max="15099" width="20.875" customWidth="1"/>
    <col min="15100" max="15100" width="10.625" customWidth="1"/>
    <col min="15101" max="15101" width="9.125" customWidth="1"/>
    <col min="15102" max="15102" width="9.875" customWidth="1"/>
    <col min="15103" max="15103" width="23.25" customWidth="1"/>
    <col min="15104" max="15104" width="9.5" customWidth="1"/>
    <col min="15105" max="15105" width="10.25" customWidth="1"/>
    <col min="15106" max="15106" width="8.875" customWidth="1"/>
    <col min="15107" max="15111" width="9.125" hidden="1" customWidth="1"/>
    <col min="15355" max="15355" width="20.875" customWidth="1"/>
    <col min="15356" max="15356" width="10.625" customWidth="1"/>
    <col min="15357" max="15357" width="9.125" customWidth="1"/>
    <col min="15358" max="15358" width="9.875" customWidth="1"/>
    <col min="15359" max="15359" width="23.25" customWidth="1"/>
    <col min="15360" max="15360" width="9.5" customWidth="1"/>
    <col min="15361" max="15361" width="10.25" customWidth="1"/>
    <col min="15362" max="15362" width="8.875" customWidth="1"/>
    <col min="15363" max="15367" width="9.125" hidden="1" customWidth="1"/>
    <col min="15611" max="15611" width="20.875" customWidth="1"/>
    <col min="15612" max="15612" width="10.625" customWidth="1"/>
    <col min="15613" max="15613" width="9.125" customWidth="1"/>
    <col min="15614" max="15614" width="9.875" customWidth="1"/>
    <col min="15615" max="15615" width="23.25" customWidth="1"/>
    <col min="15616" max="15616" width="9.5" customWidth="1"/>
    <col min="15617" max="15617" width="10.25" customWidth="1"/>
    <col min="15618" max="15618" width="8.875" customWidth="1"/>
    <col min="15619" max="15623" width="9.125" hidden="1" customWidth="1"/>
    <col min="15867" max="15867" width="20.875" customWidth="1"/>
    <col min="15868" max="15868" width="10.625" customWidth="1"/>
    <col min="15869" max="15869" width="9.125" customWidth="1"/>
    <col min="15870" max="15870" width="9.875" customWidth="1"/>
    <col min="15871" max="15871" width="23.25" customWidth="1"/>
    <col min="15872" max="15872" width="9.5" customWidth="1"/>
    <col min="15873" max="15873" width="10.25" customWidth="1"/>
    <col min="15874" max="15874" width="8.875" customWidth="1"/>
    <col min="15875" max="15879" width="9.125" hidden="1" customWidth="1"/>
    <col min="16123" max="16123" width="20.875" customWidth="1"/>
    <col min="16124" max="16124" width="10.625" customWidth="1"/>
    <col min="16125" max="16125" width="9.125" customWidth="1"/>
    <col min="16126" max="16126" width="9.875" customWidth="1"/>
    <col min="16127" max="16127" width="23.25" customWidth="1"/>
    <col min="16128" max="16128" width="9.5" customWidth="1"/>
    <col min="16129" max="16129" width="10.25" customWidth="1"/>
    <col min="16130" max="16130" width="8.875" customWidth="1"/>
    <col min="16131" max="16135" width="9.125" hidden="1" customWidth="1"/>
  </cols>
  <sheetData>
    <row r="1" s="1" customFormat="1" ht="33.95" customHeight="1" spans="1:5">
      <c r="A1" s="2" t="s">
        <v>2479</v>
      </c>
      <c r="B1" s="2"/>
      <c r="C1" s="2"/>
      <c r="D1" s="22"/>
      <c r="E1" s="22"/>
    </row>
    <row r="2" s="1" customFormat="1" ht="17.1" customHeight="1" spans="1:5">
      <c r="A2" s="23"/>
      <c r="B2" s="3" t="s">
        <v>2480</v>
      </c>
      <c r="C2" s="22"/>
      <c r="D2" s="22"/>
      <c r="E2" s="22"/>
    </row>
    <row r="3" s="1" customFormat="1" ht="17.1" customHeight="1" spans="1:5">
      <c r="A3" s="24"/>
      <c r="B3" s="4" t="s">
        <v>2</v>
      </c>
      <c r="C3" s="22"/>
      <c r="D3" s="22"/>
      <c r="E3" s="22"/>
    </row>
    <row r="4" s="1" customFormat="1" ht="17.1" customHeight="1" spans="1:6">
      <c r="A4" s="5" t="s">
        <v>3</v>
      </c>
      <c r="B4" s="5" t="s">
        <v>4</v>
      </c>
      <c r="C4" s="25"/>
      <c r="D4" s="25"/>
      <c r="E4" s="25"/>
      <c r="F4" s="26"/>
    </row>
    <row r="5" s="1" customFormat="1" ht="17.1" customHeight="1" spans="1:6">
      <c r="A5" s="9" t="s">
        <v>2481</v>
      </c>
      <c r="B5" s="10">
        <v>741</v>
      </c>
      <c r="C5" s="27"/>
      <c r="D5" s="27"/>
      <c r="E5" s="27"/>
      <c r="F5" s="26"/>
    </row>
    <row r="6" s="1" customFormat="1" ht="17.1" customHeight="1" spans="1:6">
      <c r="A6" s="9" t="s">
        <v>2482</v>
      </c>
      <c r="B6" s="10">
        <v>0</v>
      </c>
      <c r="C6" s="27"/>
      <c r="D6" s="27"/>
      <c r="E6" s="27"/>
      <c r="F6" s="26"/>
    </row>
    <row r="7" s="1" customFormat="1" ht="17.1" customHeight="1" spans="1:6">
      <c r="A7" s="9" t="s">
        <v>2483</v>
      </c>
      <c r="B7" s="10">
        <v>0</v>
      </c>
      <c r="C7" s="27"/>
      <c r="D7" s="27"/>
      <c r="E7" s="27"/>
      <c r="F7" s="26"/>
    </row>
    <row r="8" s="1" customFormat="1" ht="17.1" customHeight="1" spans="1:6">
      <c r="A8" s="9" t="s">
        <v>2484</v>
      </c>
      <c r="B8" s="10">
        <v>260</v>
      </c>
      <c r="C8" s="27"/>
      <c r="D8" s="27"/>
      <c r="E8" s="27"/>
      <c r="F8" s="26"/>
    </row>
    <row r="9" s="1" customFormat="1" ht="17.1" customHeight="1" spans="1:6">
      <c r="A9" s="9"/>
      <c r="B9" s="28"/>
      <c r="C9" s="27"/>
      <c r="D9" s="27"/>
      <c r="E9" s="27"/>
      <c r="F9" s="26"/>
    </row>
    <row r="10" s="1" customFormat="1" ht="17.1" customHeight="1" spans="1:6">
      <c r="A10" s="7" t="s">
        <v>71</v>
      </c>
      <c r="B10" s="10">
        <v>1001</v>
      </c>
      <c r="C10" s="27"/>
      <c r="D10" s="27"/>
      <c r="E10" s="27"/>
      <c r="F10" s="26"/>
    </row>
    <row r="11" s="1" customFormat="1" ht="17.1" customHeight="1" spans="1:6">
      <c r="A11" s="9" t="s">
        <v>73</v>
      </c>
      <c r="B11" s="10">
        <v>0</v>
      </c>
      <c r="C11" s="27"/>
      <c r="D11" s="27"/>
      <c r="E11" s="27"/>
      <c r="F11" s="26"/>
    </row>
    <row r="12" s="1" customFormat="1" ht="17.1" customHeight="1" spans="1:6">
      <c r="A12" s="9"/>
      <c r="B12" s="28"/>
      <c r="C12" s="27"/>
      <c r="D12" s="27"/>
      <c r="E12" s="27"/>
      <c r="F12" s="26"/>
    </row>
    <row r="13" s="1" customFormat="1" ht="17.1" customHeight="1" spans="1:6">
      <c r="A13" s="9" t="s">
        <v>80</v>
      </c>
      <c r="B13" s="10">
        <v>0</v>
      </c>
      <c r="C13" s="27"/>
      <c r="D13" s="27"/>
      <c r="E13" s="27"/>
      <c r="F13" s="26"/>
    </row>
    <row r="14" s="1" customFormat="1" ht="17.1" customHeight="1" spans="1:6">
      <c r="A14" s="9" t="s">
        <v>74</v>
      </c>
      <c r="B14" s="10">
        <v>600</v>
      </c>
      <c r="C14" s="27"/>
      <c r="D14" s="27"/>
      <c r="E14" s="27"/>
      <c r="F14" s="26"/>
    </row>
    <row r="15" s="1" customFormat="1" ht="17.1" customHeight="1" spans="1:6">
      <c r="A15" s="9" t="s">
        <v>82</v>
      </c>
      <c r="B15" s="10"/>
      <c r="C15" s="27"/>
      <c r="D15" s="27"/>
      <c r="E15" s="27"/>
      <c r="F15" s="26"/>
    </row>
    <row r="16" s="1" customFormat="1" ht="17.1" customHeight="1" spans="1:6">
      <c r="A16" s="9"/>
      <c r="B16" s="28"/>
      <c r="C16" s="27"/>
      <c r="D16" s="27"/>
      <c r="E16" s="27"/>
      <c r="F16" s="26"/>
    </row>
    <row r="17" s="1" customFormat="1" ht="17.1" customHeight="1" spans="1:6">
      <c r="A17" s="7" t="s">
        <v>85</v>
      </c>
      <c r="B17" s="10">
        <v>1601</v>
      </c>
      <c r="C17" s="27"/>
      <c r="D17" s="27"/>
      <c r="E17" s="27"/>
      <c r="F17" s="26"/>
    </row>
    <row r="18" s="1" customFormat="1" ht="18.75" customHeight="1"/>
  </sheetData>
  <mergeCells count="1">
    <mergeCell ref="A1:C1"/>
  </mergeCells>
  <printOptions gridLines="1"/>
  <pageMargins left="0.669291338582677" right="1.02362204724409" top="0.984251968503937" bottom="0.984251968503937" header="0.511811023622047" footer="0"/>
  <pageSetup paperSize="1" orientation="landscape" blackAndWhite="1" verticalDpi="18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2"/>
  <sheetViews>
    <sheetView showGridLines="0" showZeros="0" topLeftCell="A17" workbookViewId="0">
      <selection activeCell="A1" sqref="A1:B1"/>
    </sheetView>
  </sheetViews>
  <sheetFormatPr defaultColWidth="9.125" defaultRowHeight="14.25" outlineLevelCol="1"/>
  <cols>
    <col min="1" max="1" width="34.75" style="1" customWidth="1"/>
    <col min="2" max="2" width="33" style="1" customWidth="1"/>
    <col min="255" max="255" width="34.75" customWidth="1"/>
    <col min="256" max="256" width="26.75" customWidth="1"/>
    <col min="257" max="257" width="34.75" customWidth="1"/>
    <col min="258" max="258" width="25.625" customWidth="1"/>
    <col min="511" max="511" width="34.75" customWidth="1"/>
    <col min="512" max="512" width="26.75" customWidth="1"/>
    <col min="513" max="513" width="34.75" customWidth="1"/>
    <col min="514" max="514" width="25.625" customWidth="1"/>
    <col min="767" max="767" width="34.75" customWidth="1"/>
    <col min="768" max="768" width="26.75" customWidth="1"/>
    <col min="769" max="769" width="34.75" customWidth="1"/>
    <col min="770" max="770" width="25.625" customWidth="1"/>
    <col min="1023" max="1023" width="34.75" customWidth="1"/>
    <col min="1024" max="1024" width="26.75" customWidth="1"/>
    <col min="1025" max="1025" width="34.75" customWidth="1"/>
    <col min="1026" max="1026" width="25.625" customWidth="1"/>
    <col min="1279" max="1279" width="34.75" customWidth="1"/>
    <col min="1280" max="1280" width="26.75" customWidth="1"/>
    <col min="1281" max="1281" width="34.75" customWidth="1"/>
    <col min="1282" max="1282" width="25.625" customWidth="1"/>
    <col min="1535" max="1535" width="34.75" customWidth="1"/>
    <col min="1536" max="1536" width="26.75" customWidth="1"/>
    <col min="1537" max="1537" width="34.75" customWidth="1"/>
    <col min="1538" max="1538" width="25.625" customWidth="1"/>
    <col min="1791" max="1791" width="34.75" customWidth="1"/>
    <col min="1792" max="1792" width="26.75" customWidth="1"/>
    <col min="1793" max="1793" width="34.75" customWidth="1"/>
    <col min="1794" max="1794" width="25.625" customWidth="1"/>
    <col min="2047" max="2047" width="34.75" customWidth="1"/>
    <col min="2048" max="2048" width="26.75" customWidth="1"/>
    <col min="2049" max="2049" width="34.75" customWidth="1"/>
    <col min="2050" max="2050" width="25.625" customWidth="1"/>
    <col min="2303" max="2303" width="34.75" customWidth="1"/>
    <col min="2304" max="2304" width="26.75" customWidth="1"/>
    <col min="2305" max="2305" width="34.75" customWidth="1"/>
    <col min="2306" max="2306" width="25.625" customWidth="1"/>
    <col min="2559" max="2559" width="34.75" customWidth="1"/>
    <col min="2560" max="2560" width="26.75" customWidth="1"/>
    <col min="2561" max="2561" width="34.75" customWidth="1"/>
    <col min="2562" max="2562" width="25.625" customWidth="1"/>
    <col min="2815" max="2815" width="34.75" customWidth="1"/>
    <col min="2816" max="2816" width="26.75" customWidth="1"/>
    <col min="2817" max="2817" width="34.75" customWidth="1"/>
    <col min="2818" max="2818" width="25.625" customWidth="1"/>
    <col min="3071" max="3071" width="34.75" customWidth="1"/>
    <col min="3072" max="3072" width="26.75" customWidth="1"/>
    <col min="3073" max="3073" width="34.75" customWidth="1"/>
    <col min="3074" max="3074" width="25.625" customWidth="1"/>
    <col min="3327" max="3327" width="34.75" customWidth="1"/>
    <col min="3328" max="3328" width="26.75" customWidth="1"/>
    <col min="3329" max="3329" width="34.75" customWidth="1"/>
    <col min="3330" max="3330" width="25.625" customWidth="1"/>
    <col min="3583" max="3583" width="34.75" customWidth="1"/>
    <col min="3584" max="3584" width="26.75" customWidth="1"/>
    <col min="3585" max="3585" width="34.75" customWidth="1"/>
    <col min="3586" max="3586" width="25.625" customWidth="1"/>
    <col min="3839" max="3839" width="34.75" customWidth="1"/>
    <col min="3840" max="3840" width="26.75" customWidth="1"/>
    <col min="3841" max="3841" width="34.75" customWidth="1"/>
    <col min="3842" max="3842" width="25.625" customWidth="1"/>
    <col min="4095" max="4095" width="34.75" customWidth="1"/>
    <col min="4096" max="4096" width="26.75" customWidth="1"/>
    <col min="4097" max="4097" width="34.75" customWidth="1"/>
    <col min="4098" max="4098" width="25.625" customWidth="1"/>
    <col min="4351" max="4351" width="34.75" customWidth="1"/>
    <col min="4352" max="4352" width="26.75" customWidth="1"/>
    <col min="4353" max="4353" width="34.75" customWidth="1"/>
    <col min="4354" max="4354" width="25.625" customWidth="1"/>
    <col min="4607" max="4607" width="34.75" customWidth="1"/>
    <col min="4608" max="4608" width="26.75" customWidth="1"/>
    <col min="4609" max="4609" width="34.75" customWidth="1"/>
    <col min="4610" max="4610" width="25.625" customWidth="1"/>
    <col min="4863" max="4863" width="34.75" customWidth="1"/>
    <col min="4864" max="4864" width="26.75" customWidth="1"/>
    <col min="4865" max="4865" width="34.75" customWidth="1"/>
    <col min="4866" max="4866" width="25.625" customWidth="1"/>
    <col min="5119" max="5119" width="34.75" customWidth="1"/>
    <col min="5120" max="5120" width="26.75" customWidth="1"/>
    <col min="5121" max="5121" width="34.75" customWidth="1"/>
    <col min="5122" max="5122" width="25.625" customWidth="1"/>
    <col min="5375" max="5375" width="34.75" customWidth="1"/>
    <col min="5376" max="5376" width="26.75" customWidth="1"/>
    <col min="5377" max="5377" width="34.75" customWidth="1"/>
    <col min="5378" max="5378" width="25.625" customWidth="1"/>
    <col min="5631" max="5631" width="34.75" customWidth="1"/>
    <col min="5632" max="5632" width="26.75" customWidth="1"/>
    <col min="5633" max="5633" width="34.75" customWidth="1"/>
    <col min="5634" max="5634" width="25.625" customWidth="1"/>
    <col min="5887" max="5887" width="34.75" customWidth="1"/>
    <col min="5888" max="5888" width="26.75" customWidth="1"/>
    <col min="5889" max="5889" width="34.75" customWidth="1"/>
    <col min="5890" max="5890" width="25.625" customWidth="1"/>
    <col min="6143" max="6143" width="34.75" customWidth="1"/>
    <col min="6144" max="6144" width="26.75" customWidth="1"/>
    <col min="6145" max="6145" width="34.75" customWidth="1"/>
    <col min="6146" max="6146" width="25.625" customWidth="1"/>
    <col min="6399" max="6399" width="34.75" customWidth="1"/>
    <col min="6400" max="6400" width="26.75" customWidth="1"/>
    <col min="6401" max="6401" width="34.75" customWidth="1"/>
    <col min="6402" max="6402" width="25.625" customWidth="1"/>
    <col min="6655" max="6655" width="34.75" customWidth="1"/>
    <col min="6656" max="6656" width="26.75" customWidth="1"/>
    <col min="6657" max="6657" width="34.75" customWidth="1"/>
    <col min="6658" max="6658" width="25.625" customWidth="1"/>
    <col min="6911" max="6911" width="34.75" customWidth="1"/>
    <col min="6912" max="6912" width="26.75" customWidth="1"/>
    <col min="6913" max="6913" width="34.75" customWidth="1"/>
    <col min="6914" max="6914" width="25.625" customWidth="1"/>
    <col min="7167" max="7167" width="34.75" customWidth="1"/>
    <col min="7168" max="7168" width="26.75" customWidth="1"/>
    <col min="7169" max="7169" width="34.75" customWidth="1"/>
    <col min="7170" max="7170" width="25.625" customWidth="1"/>
    <col min="7423" max="7423" width="34.75" customWidth="1"/>
    <col min="7424" max="7424" width="26.75" customWidth="1"/>
    <col min="7425" max="7425" width="34.75" customWidth="1"/>
    <col min="7426" max="7426" width="25.625" customWidth="1"/>
    <col min="7679" max="7679" width="34.75" customWidth="1"/>
    <col min="7680" max="7680" width="26.75" customWidth="1"/>
    <col min="7681" max="7681" width="34.75" customWidth="1"/>
    <col min="7682" max="7682" width="25.625" customWidth="1"/>
    <col min="7935" max="7935" width="34.75" customWidth="1"/>
    <col min="7936" max="7936" width="26.75" customWidth="1"/>
    <col min="7937" max="7937" width="34.75" customWidth="1"/>
    <col min="7938" max="7938" width="25.625" customWidth="1"/>
    <col min="8191" max="8191" width="34.75" customWidth="1"/>
    <col min="8192" max="8192" width="26.75" customWidth="1"/>
    <col min="8193" max="8193" width="34.75" customWidth="1"/>
    <col min="8194" max="8194" width="25.625" customWidth="1"/>
    <col min="8447" max="8447" width="34.75" customWidth="1"/>
    <col min="8448" max="8448" width="26.75" customWidth="1"/>
    <col min="8449" max="8449" width="34.75" customWidth="1"/>
    <col min="8450" max="8450" width="25.625" customWidth="1"/>
    <col min="8703" max="8703" width="34.75" customWidth="1"/>
    <col min="8704" max="8704" width="26.75" customWidth="1"/>
    <col min="8705" max="8705" width="34.75" customWidth="1"/>
    <col min="8706" max="8706" width="25.625" customWidth="1"/>
    <col min="8959" max="8959" width="34.75" customWidth="1"/>
    <col min="8960" max="8960" width="26.75" customWidth="1"/>
    <col min="8961" max="8961" width="34.75" customWidth="1"/>
    <col min="8962" max="8962" width="25.625" customWidth="1"/>
    <col min="9215" max="9215" width="34.75" customWidth="1"/>
    <col min="9216" max="9216" width="26.75" customWidth="1"/>
    <col min="9217" max="9217" width="34.75" customWidth="1"/>
    <col min="9218" max="9218" width="25.625" customWidth="1"/>
    <col min="9471" max="9471" width="34.75" customWidth="1"/>
    <col min="9472" max="9472" width="26.75" customWidth="1"/>
    <col min="9473" max="9473" width="34.75" customWidth="1"/>
    <col min="9474" max="9474" width="25.625" customWidth="1"/>
    <col min="9727" max="9727" width="34.75" customWidth="1"/>
    <col min="9728" max="9728" width="26.75" customWidth="1"/>
    <col min="9729" max="9729" width="34.75" customWidth="1"/>
    <col min="9730" max="9730" width="25.625" customWidth="1"/>
    <col min="9983" max="9983" width="34.75" customWidth="1"/>
    <col min="9984" max="9984" width="26.75" customWidth="1"/>
    <col min="9985" max="9985" width="34.75" customWidth="1"/>
    <col min="9986" max="9986" width="25.625" customWidth="1"/>
    <col min="10239" max="10239" width="34.75" customWidth="1"/>
    <col min="10240" max="10240" width="26.75" customWidth="1"/>
    <col min="10241" max="10241" width="34.75" customWidth="1"/>
    <col min="10242" max="10242" width="25.625" customWidth="1"/>
    <col min="10495" max="10495" width="34.75" customWidth="1"/>
    <col min="10496" max="10496" width="26.75" customWidth="1"/>
    <col min="10497" max="10497" width="34.75" customWidth="1"/>
    <col min="10498" max="10498" width="25.625" customWidth="1"/>
    <col min="10751" max="10751" width="34.75" customWidth="1"/>
    <col min="10752" max="10752" width="26.75" customWidth="1"/>
    <col min="10753" max="10753" width="34.75" customWidth="1"/>
    <col min="10754" max="10754" width="25.625" customWidth="1"/>
    <col min="11007" max="11007" width="34.75" customWidth="1"/>
    <col min="11008" max="11008" width="26.75" customWidth="1"/>
    <col min="11009" max="11009" width="34.75" customWidth="1"/>
    <col min="11010" max="11010" width="25.625" customWidth="1"/>
    <col min="11263" max="11263" width="34.75" customWidth="1"/>
    <col min="11264" max="11264" width="26.75" customWidth="1"/>
    <col min="11265" max="11265" width="34.75" customWidth="1"/>
    <col min="11266" max="11266" width="25.625" customWidth="1"/>
    <col min="11519" max="11519" width="34.75" customWidth="1"/>
    <col min="11520" max="11520" width="26.75" customWidth="1"/>
    <col min="11521" max="11521" width="34.75" customWidth="1"/>
    <col min="11522" max="11522" width="25.625" customWidth="1"/>
    <col min="11775" max="11775" width="34.75" customWidth="1"/>
    <col min="11776" max="11776" width="26.75" customWidth="1"/>
    <col min="11777" max="11777" width="34.75" customWidth="1"/>
    <col min="11778" max="11778" width="25.625" customWidth="1"/>
    <col min="12031" max="12031" width="34.75" customWidth="1"/>
    <col min="12032" max="12032" width="26.75" customWidth="1"/>
    <col min="12033" max="12033" width="34.75" customWidth="1"/>
    <col min="12034" max="12034" width="25.625" customWidth="1"/>
    <col min="12287" max="12287" width="34.75" customWidth="1"/>
    <col min="12288" max="12288" width="26.75" customWidth="1"/>
    <col min="12289" max="12289" width="34.75" customWidth="1"/>
    <col min="12290" max="12290" width="25.625" customWidth="1"/>
    <col min="12543" max="12543" width="34.75" customWidth="1"/>
    <col min="12544" max="12544" width="26.75" customWidth="1"/>
    <col min="12545" max="12545" width="34.75" customWidth="1"/>
    <col min="12546" max="12546" width="25.625" customWidth="1"/>
    <col min="12799" max="12799" width="34.75" customWidth="1"/>
    <col min="12800" max="12800" width="26.75" customWidth="1"/>
    <col min="12801" max="12801" width="34.75" customWidth="1"/>
    <col min="12802" max="12802" width="25.625" customWidth="1"/>
    <col min="13055" max="13055" width="34.75" customWidth="1"/>
    <col min="13056" max="13056" width="26.75" customWidth="1"/>
    <col min="13057" max="13057" width="34.75" customWidth="1"/>
    <col min="13058" max="13058" width="25.625" customWidth="1"/>
    <col min="13311" max="13311" width="34.75" customWidth="1"/>
    <col min="13312" max="13312" width="26.75" customWidth="1"/>
    <col min="13313" max="13313" width="34.75" customWidth="1"/>
    <col min="13314" max="13314" width="25.625" customWidth="1"/>
    <col min="13567" max="13567" width="34.75" customWidth="1"/>
    <col min="13568" max="13568" width="26.75" customWidth="1"/>
    <col min="13569" max="13569" width="34.75" customWidth="1"/>
    <col min="13570" max="13570" width="25.625" customWidth="1"/>
    <col min="13823" max="13823" width="34.75" customWidth="1"/>
    <col min="13824" max="13824" width="26.75" customWidth="1"/>
    <col min="13825" max="13825" width="34.75" customWidth="1"/>
    <col min="13826" max="13826" width="25.625" customWidth="1"/>
    <col min="14079" max="14079" width="34.75" customWidth="1"/>
    <col min="14080" max="14080" width="26.75" customWidth="1"/>
    <col min="14081" max="14081" width="34.75" customWidth="1"/>
    <col min="14082" max="14082" width="25.625" customWidth="1"/>
    <col min="14335" max="14335" width="34.75" customWidth="1"/>
    <col min="14336" max="14336" width="26.75" customWidth="1"/>
    <col min="14337" max="14337" width="34.75" customWidth="1"/>
    <col min="14338" max="14338" width="25.625" customWidth="1"/>
    <col min="14591" max="14591" width="34.75" customWidth="1"/>
    <col min="14592" max="14592" width="26.75" customWidth="1"/>
    <col min="14593" max="14593" width="34.75" customWidth="1"/>
    <col min="14594" max="14594" width="25.625" customWidth="1"/>
    <col min="14847" max="14847" width="34.75" customWidth="1"/>
    <col min="14848" max="14848" width="26.75" customWidth="1"/>
    <col min="14849" max="14849" width="34.75" customWidth="1"/>
    <col min="14850" max="14850" width="25.625" customWidth="1"/>
    <col min="15103" max="15103" width="34.75" customWidth="1"/>
    <col min="15104" max="15104" width="26.75" customWidth="1"/>
    <col min="15105" max="15105" width="34.75" customWidth="1"/>
    <col min="15106" max="15106" width="25.625" customWidth="1"/>
    <col min="15359" max="15359" width="34.75" customWidth="1"/>
    <col min="15360" max="15360" width="26.75" customWidth="1"/>
    <col min="15361" max="15361" width="34.75" customWidth="1"/>
    <col min="15362" max="15362" width="25.625" customWidth="1"/>
    <col min="15615" max="15615" width="34.75" customWidth="1"/>
    <col min="15616" max="15616" width="26.75" customWidth="1"/>
    <col min="15617" max="15617" width="34.75" customWidth="1"/>
    <col min="15618" max="15618" width="25.625" customWidth="1"/>
    <col min="15871" max="15871" width="34.75" customWidth="1"/>
    <col min="15872" max="15872" width="26.75" customWidth="1"/>
    <col min="15873" max="15873" width="34.75" customWidth="1"/>
    <col min="15874" max="15874" width="25.625" customWidth="1"/>
    <col min="16127" max="16127" width="34.75" customWidth="1"/>
    <col min="16128" max="16128" width="26.75" customWidth="1"/>
    <col min="16129" max="16129" width="34.75" customWidth="1"/>
    <col min="16130" max="16130" width="25.625" customWidth="1"/>
  </cols>
  <sheetData>
    <row r="1" s="1" customFormat="1" ht="35.25" customHeight="1" spans="1:2">
      <c r="A1" s="2" t="s">
        <v>2485</v>
      </c>
      <c r="B1" s="2"/>
    </row>
    <row r="2" s="1" customFormat="1" ht="15.75" customHeight="1" spans="1:2">
      <c r="A2" s="3" t="s">
        <v>2486</v>
      </c>
      <c r="B2" s="3"/>
    </row>
    <row r="3" s="1" customFormat="1" ht="15.75" customHeight="1" spans="1:2">
      <c r="A3" s="3" t="s">
        <v>2</v>
      </c>
      <c r="B3" s="3"/>
    </row>
    <row r="4" s="1" customFormat="1" ht="17.1" customHeight="1" spans="1:2">
      <c r="A4" s="7" t="s">
        <v>3</v>
      </c>
      <c r="B4" s="7" t="s">
        <v>4</v>
      </c>
    </row>
    <row r="5" s="1" customFormat="1" ht="17.1" customHeight="1" spans="1:2">
      <c r="A5" s="9" t="s">
        <v>2474</v>
      </c>
      <c r="B5" s="10">
        <v>0</v>
      </c>
    </row>
    <row r="6" s="1" customFormat="1" ht="17.1" customHeight="1" spans="1:2">
      <c r="A6" s="9" t="s">
        <v>2487</v>
      </c>
      <c r="B6" s="10">
        <v>0</v>
      </c>
    </row>
    <row r="7" s="1" customFormat="1" ht="17.1" customHeight="1" spans="1:2">
      <c r="A7" s="9" t="s">
        <v>2488</v>
      </c>
      <c r="B7" s="10">
        <v>0</v>
      </c>
    </row>
    <row r="8" s="1" customFormat="1" ht="17.1" customHeight="1" spans="1:2">
      <c r="A8" s="9" t="s">
        <v>2489</v>
      </c>
      <c r="B8" s="10">
        <v>0</v>
      </c>
    </row>
    <row r="9" s="1" customFormat="1" ht="17.1" customHeight="1" spans="1:2">
      <c r="A9" s="9" t="s">
        <v>2490</v>
      </c>
      <c r="B9" s="10">
        <v>0</v>
      </c>
    </row>
    <row r="10" s="1" customFormat="1" ht="17.1" customHeight="1" spans="1:2">
      <c r="A10" s="9" t="s">
        <v>2491</v>
      </c>
      <c r="B10" s="10">
        <v>0</v>
      </c>
    </row>
    <row r="11" s="1" customFormat="1" ht="17.1" customHeight="1" spans="1:2">
      <c r="A11" s="9" t="s">
        <v>2492</v>
      </c>
      <c r="B11" s="10">
        <v>0</v>
      </c>
    </row>
    <row r="12" s="1" customFormat="1" ht="17.1" customHeight="1" spans="1:2">
      <c r="A12" s="9" t="s">
        <v>2493</v>
      </c>
      <c r="B12" s="10">
        <v>0</v>
      </c>
    </row>
    <row r="13" s="1" customFormat="1" ht="17.1" customHeight="1" spans="1:2">
      <c r="A13" s="9" t="s">
        <v>2494</v>
      </c>
      <c r="B13" s="10">
        <v>0</v>
      </c>
    </row>
    <row r="14" s="1" customFormat="1" ht="17.1" customHeight="1" spans="1:2">
      <c r="A14" s="9" t="s">
        <v>2495</v>
      </c>
      <c r="B14" s="10">
        <v>0</v>
      </c>
    </row>
    <row r="15" s="1" customFormat="1" ht="17.1" customHeight="1" spans="1:2">
      <c r="A15" s="9" t="s">
        <v>2496</v>
      </c>
      <c r="B15" s="10">
        <v>0</v>
      </c>
    </row>
    <row r="16" s="1" customFormat="1" ht="17.1" customHeight="1" spans="1:2">
      <c r="A16" s="9" t="s">
        <v>2497</v>
      </c>
      <c r="B16" s="10">
        <v>0</v>
      </c>
    </row>
    <row r="17" s="1" customFormat="1" ht="17.1" customHeight="1" spans="1:2">
      <c r="A17" s="9" t="s">
        <v>2498</v>
      </c>
      <c r="B17" s="10">
        <v>0</v>
      </c>
    </row>
    <row r="18" s="1" customFormat="1" ht="17.1" customHeight="1" spans="1:2">
      <c r="A18" s="9" t="s">
        <v>2499</v>
      </c>
      <c r="B18" s="10">
        <v>0</v>
      </c>
    </row>
    <row r="19" s="1" customFormat="1" ht="17.1" customHeight="1" spans="1:2">
      <c r="A19" s="9" t="s">
        <v>2500</v>
      </c>
      <c r="B19" s="10">
        <v>0</v>
      </c>
    </row>
    <row r="20" s="1" customFormat="1" ht="17.1" customHeight="1" spans="1:2">
      <c r="A20" s="9" t="s">
        <v>2501</v>
      </c>
      <c r="B20" s="10">
        <v>0</v>
      </c>
    </row>
    <row r="21" s="1" customFormat="1" ht="17.1" customHeight="1" spans="1:2">
      <c r="A21" s="9" t="s">
        <v>2502</v>
      </c>
      <c r="B21" s="10">
        <v>0</v>
      </c>
    </row>
    <row r="22" s="1" customFormat="1" ht="17.1" customHeight="1" spans="1:2">
      <c r="A22" s="9" t="s">
        <v>2503</v>
      </c>
      <c r="B22" s="10">
        <v>0</v>
      </c>
    </row>
    <row r="23" s="1" customFormat="1" ht="17.1" customHeight="1" spans="1:2">
      <c r="A23" s="9" t="s">
        <v>2504</v>
      </c>
      <c r="B23" s="10">
        <v>0</v>
      </c>
    </row>
    <row r="24" s="1" customFormat="1" ht="17.1" customHeight="1" spans="1:2">
      <c r="A24" s="9" t="s">
        <v>2505</v>
      </c>
      <c r="B24" s="10">
        <v>0</v>
      </c>
    </row>
    <row r="25" s="1" customFormat="1" ht="17.1" customHeight="1" spans="1:2">
      <c r="A25" s="9" t="s">
        <v>2506</v>
      </c>
      <c r="B25" s="10">
        <v>0</v>
      </c>
    </row>
    <row r="26" s="1" customFormat="1" ht="17.1" customHeight="1" spans="1:2">
      <c r="A26" s="9" t="s">
        <v>2507</v>
      </c>
      <c r="B26" s="10">
        <v>0</v>
      </c>
    </row>
    <row r="27" s="1" customFormat="1" ht="17.1" customHeight="1" spans="1:2">
      <c r="A27" s="9" t="s">
        <v>2508</v>
      </c>
      <c r="B27" s="10">
        <v>0</v>
      </c>
    </row>
    <row r="28" s="1" customFormat="1" ht="17.1" customHeight="1" spans="1:2">
      <c r="A28" s="9" t="s">
        <v>2509</v>
      </c>
      <c r="B28" s="10">
        <v>0</v>
      </c>
    </row>
    <row r="29" s="1" customFormat="1" ht="17.1" customHeight="1" spans="1:2">
      <c r="A29" s="9" t="s">
        <v>2510</v>
      </c>
      <c r="B29" s="10">
        <v>0</v>
      </c>
    </row>
    <row r="30" s="1" customFormat="1" ht="17.1" customHeight="1" spans="1:2">
      <c r="A30" s="9" t="s">
        <v>2511</v>
      </c>
      <c r="B30" s="10">
        <v>0</v>
      </c>
    </row>
    <row r="31" s="1" customFormat="1" ht="17.1" customHeight="1" spans="1:2">
      <c r="A31" s="9" t="s">
        <v>2512</v>
      </c>
      <c r="B31" s="10">
        <v>0</v>
      </c>
    </row>
    <row r="32" s="1" customFormat="1" ht="17.1" customHeight="1" spans="1:2">
      <c r="A32" s="9" t="s">
        <v>2513</v>
      </c>
      <c r="B32" s="10">
        <v>0</v>
      </c>
    </row>
    <row r="33" s="1" customFormat="1" ht="17.1" customHeight="1" spans="1:2">
      <c r="A33" s="9" t="s">
        <v>2514</v>
      </c>
      <c r="B33" s="10">
        <v>0</v>
      </c>
    </row>
    <row r="34" s="1" customFormat="1" ht="17.1" customHeight="1" spans="1:2">
      <c r="A34" s="9" t="s">
        <v>2515</v>
      </c>
      <c r="B34" s="10">
        <v>0</v>
      </c>
    </row>
    <row r="35" s="1" customFormat="1" ht="17.1" customHeight="1" spans="1:2">
      <c r="A35" s="9" t="s">
        <v>2516</v>
      </c>
      <c r="B35" s="10">
        <v>0</v>
      </c>
    </row>
    <row r="36" s="1" customFormat="1" ht="17.1" customHeight="1" spans="1:2">
      <c r="A36" s="9" t="s">
        <v>2475</v>
      </c>
      <c r="B36" s="10"/>
    </row>
    <row r="37" s="1" customFormat="1" ht="17.1" customHeight="1" spans="1:2">
      <c r="A37" s="9" t="s">
        <v>2517</v>
      </c>
      <c r="B37" s="10"/>
    </row>
    <row r="38" s="1" customFormat="1" ht="17.1" customHeight="1" spans="1:2">
      <c r="A38" s="9" t="s">
        <v>2518</v>
      </c>
      <c r="B38" s="10"/>
    </row>
    <row r="39" s="1" customFormat="1" ht="17.1" customHeight="1" spans="1:2">
      <c r="A39" s="9" t="s">
        <v>2519</v>
      </c>
      <c r="B39" s="10"/>
    </row>
    <row r="40" s="1" customFormat="1" ht="17.1" customHeight="1" spans="1:2">
      <c r="A40" s="9" t="s">
        <v>2520</v>
      </c>
      <c r="B40" s="10"/>
    </row>
    <row r="41" s="1" customFormat="1" ht="17.1" customHeight="1" spans="1:2">
      <c r="A41" s="9" t="s">
        <v>2476</v>
      </c>
      <c r="B41" s="10">
        <v>0</v>
      </c>
    </row>
    <row r="42" s="1" customFormat="1" ht="17.1" customHeight="1" spans="1:2">
      <c r="A42" s="9" t="s">
        <v>2521</v>
      </c>
      <c r="B42" s="10">
        <v>0</v>
      </c>
    </row>
    <row r="43" s="1" customFormat="1" ht="17.1" customHeight="1" spans="1:2">
      <c r="A43" s="9" t="s">
        <v>2522</v>
      </c>
      <c r="B43" s="10">
        <v>0</v>
      </c>
    </row>
    <row r="44" s="1" customFormat="1" ht="17.1" customHeight="1" spans="1:2">
      <c r="A44" s="9" t="s">
        <v>2523</v>
      </c>
      <c r="B44" s="10">
        <v>0</v>
      </c>
    </row>
    <row r="45" s="1" customFormat="1" ht="17.1" customHeight="1" spans="1:2">
      <c r="A45" s="9" t="s">
        <v>2524</v>
      </c>
      <c r="B45" s="10">
        <v>0</v>
      </c>
    </row>
    <row r="46" s="1" customFormat="1" ht="17.1" customHeight="1" spans="1:2">
      <c r="A46" s="9" t="s">
        <v>2477</v>
      </c>
      <c r="B46" s="10">
        <v>0</v>
      </c>
    </row>
    <row r="47" s="1" customFormat="1" ht="17.1" customHeight="1" spans="1:2">
      <c r="A47" s="9" t="s">
        <v>2525</v>
      </c>
      <c r="B47" s="10">
        <v>0</v>
      </c>
    </row>
    <row r="48" s="1" customFormat="1" ht="17.1" customHeight="1" spans="1:2">
      <c r="A48" s="9" t="s">
        <v>2526</v>
      </c>
      <c r="B48" s="10">
        <v>0</v>
      </c>
    </row>
    <row r="49" s="1" customFormat="1" ht="17.1" customHeight="1" spans="1:2">
      <c r="A49" s="9" t="s">
        <v>2527</v>
      </c>
      <c r="B49" s="10">
        <v>0</v>
      </c>
    </row>
    <row r="50" s="1" customFormat="1" ht="17.1" customHeight="1" spans="1:2">
      <c r="A50" s="9" t="s">
        <v>2478</v>
      </c>
      <c r="B50" s="10">
        <v>860</v>
      </c>
    </row>
    <row r="51" s="1" customFormat="1" ht="17.25" customHeight="1" spans="1:2">
      <c r="A51" s="7" t="s">
        <v>28</v>
      </c>
      <c r="B51" s="10">
        <v>860</v>
      </c>
    </row>
    <row r="52" s="1" customFormat="1" ht="17.1" customHeight="1"/>
  </sheetData>
  <mergeCells count="3">
    <mergeCell ref="A1:B1"/>
    <mergeCell ref="A2:B2"/>
    <mergeCell ref="A3:B3"/>
  </mergeCells>
  <printOptions horizontalCentered="1" gridLines="1"/>
  <pageMargins left="0.590551181102362" right="0.393700787401575" top="0.511811023622047" bottom="0.275590551181102" header="0" footer="0"/>
  <pageSetup paperSize="9" scale="95" orientation="landscape" blackAndWhite="1" verticalDpi="18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
  <sheetViews>
    <sheetView showGridLines="0" showZeros="0" workbookViewId="0">
      <selection activeCell="H23" sqref="H23"/>
    </sheetView>
  </sheetViews>
  <sheetFormatPr defaultColWidth="9.125" defaultRowHeight="14.25" outlineLevelCol="1"/>
  <cols>
    <col min="1" max="1" width="39.875" style="1" customWidth="1"/>
    <col min="2" max="2" width="32" style="1" customWidth="1"/>
    <col min="255" max="255" width="34.75" customWidth="1"/>
    <col min="256" max="256" width="26.75" customWidth="1"/>
    <col min="257" max="257" width="34.75" customWidth="1"/>
    <col min="258" max="258" width="25.625" customWidth="1"/>
    <col min="511" max="511" width="34.75" customWidth="1"/>
    <col min="512" max="512" width="26.75" customWidth="1"/>
    <col min="513" max="513" width="34.75" customWidth="1"/>
    <col min="514" max="514" width="25.625" customWidth="1"/>
    <col min="767" max="767" width="34.75" customWidth="1"/>
    <col min="768" max="768" width="26.75" customWidth="1"/>
    <col min="769" max="769" width="34.75" customWidth="1"/>
    <col min="770" max="770" width="25.625" customWidth="1"/>
    <col min="1023" max="1023" width="34.75" customWidth="1"/>
    <col min="1024" max="1024" width="26.75" customWidth="1"/>
    <col min="1025" max="1025" width="34.75" customWidth="1"/>
    <col min="1026" max="1026" width="25.625" customWidth="1"/>
    <col min="1279" max="1279" width="34.75" customWidth="1"/>
    <col min="1280" max="1280" width="26.75" customWidth="1"/>
    <col min="1281" max="1281" width="34.75" customWidth="1"/>
    <col min="1282" max="1282" width="25.625" customWidth="1"/>
    <col min="1535" max="1535" width="34.75" customWidth="1"/>
    <col min="1536" max="1536" width="26.75" customWidth="1"/>
    <col min="1537" max="1537" width="34.75" customWidth="1"/>
    <col min="1538" max="1538" width="25.625" customWidth="1"/>
    <col min="1791" max="1791" width="34.75" customWidth="1"/>
    <col min="1792" max="1792" width="26.75" customWidth="1"/>
    <col min="1793" max="1793" width="34.75" customWidth="1"/>
    <col min="1794" max="1794" width="25.625" customWidth="1"/>
    <col min="2047" max="2047" width="34.75" customWidth="1"/>
    <col min="2048" max="2048" width="26.75" customWidth="1"/>
    <col min="2049" max="2049" width="34.75" customWidth="1"/>
    <col min="2050" max="2050" width="25.625" customWidth="1"/>
    <col min="2303" max="2303" width="34.75" customWidth="1"/>
    <col min="2304" max="2304" width="26.75" customWidth="1"/>
    <col min="2305" max="2305" width="34.75" customWidth="1"/>
    <col min="2306" max="2306" width="25.625" customWidth="1"/>
    <col min="2559" max="2559" width="34.75" customWidth="1"/>
    <col min="2560" max="2560" width="26.75" customWidth="1"/>
    <col min="2561" max="2561" width="34.75" customWidth="1"/>
    <col min="2562" max="2562" width="25.625" customWidth="1"/>
    <col min="2815" max="2815" width="34.75" customWidth="1"/>
    <col min="2816" max="2816" width="26.75" customWidth="1"/>
    <col min="2817" max="2817" width="34.75" customWidth="1"/>
    <col min="2818" max="2818" width="25.625" customWidth="1"/>
    <col min="3071" max="3071" width="34.75" customWidth="1"/>
    <col min="3072" max="3072" width="26.75" customWidth="1"/>
    <col min="3073" max="3073" width="34.75" customWidth="1"/>
    <col min="3074" max="3074" width="25.625" customWidth="1"/>
    <col min="3327" max="3327" width="34.75" customWidth="1"/>
    <col min="3328" max="3328" width="26.75" customWidth="1"/>
    <col min="3329" max="3329" width="34.75" customWidth="1"/>
    <col min="3330" max="3330" width="25.625" customWidth="1"/>
    <col min="3583" max="3583" width="34.75" customWidth="1"/>
    <col min="3584" max="3584" width="26.75" customWidth="1"/>
    <col min="3585" max="3585" width="34.75" customWidth="1"/>
    <col min="3586" max="3586" width="25.625" customWidth="1"/>
    <col min="3839" max="3839" width="34.75" customWidth="1"/>
    <col min="3840" max="3840" width="26.75" customWidth="1"/>
    <col min="3841" max="3841" width="34.75" customWidth="1"/>
    <col min="3842" max="3842" width="25.625" customWidth="1"/>
    <col min="4095" max="4095" width="34.75" customWidth="1"/>
    <col min="4096" max="4096" width="26.75" customWidth="1"/>
    <col min="4097" max="4097" width="34.75" customWidth="1"/>
    <col min="4098" max="4098" width="25.625" customWidth="1"/>
    <col min="4351" max="4351" width="34.75" customWidth="1"/>
    <col min="4352" max="4352" width="26.75" customWidth="1"/>
    <col min="4353" max="4353" width="34.75" customWidth="1"/>
    <col min="4354" max="4354" width="25.625" customWidth="1"/>
    <col min="4607" max="4607" width="34.75" customWidth="1"/>
    <col min="4608" max="4608" width="26.75" customWidth="1"/>
    <col min="4609" max="4609" width="34.75" customWidth="1"/>
    <col min="4610" max="4610" width="25.625" customWidth="1"/>
    <col min="4863" max="4863" width="34.75" customWidth="1"/>
    <col min="4864" max="4864" width="26.75" customWidth="1"/>
    <col min="4865" max="4865" width="34.75" customWidth="1"/>
    <col min="4866" max="4866" width="25.625" customWidth="1"/>
    <col min="5119" max="5119" width="34.75" customWidth="1"/>
    <col min="5120" max="5120" width="26.75" customWidth="1"/>
    <col min="5121" max="5121" width="34.75" customWidth="1"/>
    <col min="5122" max="5122" width="25.625" customWidth="1"/>
    <col min="5375" max="5375" width="34.75" customWidth="1"/>
    <col min="5376" max="5376" width="26.75" customWidth="1"/>
    <col min="5377" max="5377" width="34.75" customWidth="1"/>
    <col min="5378" max="5378" width="25.625" customWidth="1"/>
    <col min="5631" max="5631" width="34.75" customWidth="1"/>
    <col min="5632" max="5632" width="26.75" customWidth="1"/>
    <col min="5633" max="5633" width="34.75" customWidth="1"/>
    <col min="5634" max="5634" width="25.625" customWidth="1"/>
    <col min="5887" max="5887" width="34.75" customWidth="1"/>
    <col min="5888" max="5888" width="26.75" customWidth="1"/>
    <col min="5889" max="5889" width="34.75" customWidth="1"/>
    <col min="5890" max="5890" width="25.625" customWidth="1"/>
    <col min="6143" max="6143" width="34.75" customWidth="1"/>
    <col min="6144" max="6144" width="26.75" customWidth="1"/>
    <col min="6145" max="6145" width="34.75" customWidth="1"/>
    <col min="6146" max="6146" width="25.625" customWidth="1"/>
    <col min="6399" max="6399" width="34.75" customWidth="1"/>
    <col min="6400" max="6400" width="26.75" customWidth="1"/>
    <col min="6401" max="6401" width="34.75" customWidth="1"/>
    <col min="6402" max="6402" width="25.625" customWidth="1"/>
    <col min="6655" max="6655" width="34.75" customWidth="1"/>
    <col min="6656" max="6656" width="26.75" customWidth="1"/>
    <col min="6657" max="6657" width="34.75" customWidth="1"/>
    <col min="6658" max="6658" width="25.625" customWidth="1"/>
    <col min="6911" max="6911" width="34.75" customWidth="1"/>
    <col min="6912" max="6912" width="26.75" customWidth="1"/>
    <col min="6913" max="6913" width="34.75" customWidth="1"/>
    <col min="6914" max="6914" width="25.625" customWidth="1"/>
    <col min="7167" max="7167" width="34.75" customWidth="1"/>
    <col min="7168" max="7168" width="26.75" customWidth="1"/>
    <col min="7169" max="7169" width="34.75" customWidth="1"/>
    <col min="7170" max="7170" width="25.625" customWidth="1"/>
    <col min="7423" max="7423" width="34.75" customWidth="1"/>
    <col min="7424" max="7424" width="26.75" customWidth="1"/>
    <col min="7425" max="7425" width="34.75" customWidth="1"/>
    <col min="7426" max="7426" width="25.625" customWidth="1"/>
    <col min="7679" max="7679" width="34.75" customWidth="1"/>
    <col min="7680" max="7680" width="26.75" customWidth="1"/>
    <col min="7681" max="7681" width="34.75" customWidth="1"/>
    <col min="7682" max="7682" width="25.625" customWidth="1"/>
    <col min="7935" max="7935" width="34.75" customWidth="1"/>
    <col min="7936" max="7936" width="26.75" customWidth="1"/>
    <col min="7937" max="7937" width="34.75" customWidth="1"/>
    <col min="7938" max="7938" width="25.625" customWidth="1"/>
    <col min="8191" max="8191" width="34.75" customWidth="1"/>
    <col min="8192" max="8192" width="26.75" customWidth="1"/>
    <col min="8193" max="8193" width="34.75" customWidth="1"/>
    <col min="8194" max="8194" width="25.625" customWidth="1"/>
    <col min="8447" max="8447" width="34.75" customWidth="1"/>
    <col min="8448" max="8448" width="26.75" customWidth="1"/>
    <col min="8449" max="8449" width="34.75" customWidth="1"/>
    <col min="8450" max="8450" width="25.625" customWidth="1"/>
    <col min="8703" max="8703" width="34.75" customWidth="1"/>
    <col min="8704" max="8704" width="26.75" customWidth="1"/>
    <col min="8705" max="8705" width="34.75" customWidth="1"/>
    <col min="8706" max="8706" width="25.625" customWidth="1"/>
    <col min="8959" max="8959" width="34.75" customWidth="1"/>
    <col min="8960" max="8960" width="26.75" customWidth="1"/>
    <col min="8961" max="8961" width="34.75" customWidth="1"/>
    <col min="8962" max="8962" width="25.625" customWidth="1"/>
    <col min="9215" max="9215" width="34.75" customWidth="1"/>
    <col min="9216" max="9216" width="26.75" customWidth="1"/>
    <col min="9217" max="9217" width="34.75" customWidth="1"/>
    <col min="9218" max="9218" width="25.625" customWidth="1"/>
    <col min="9471" max="9471" width="34.75" customWidth="1"/>
    <col min="9472" max="9472" width="26.75" customWidth="1"/>
    <col min="9473" max="9473" width="34.75" customWidth="1"/>
    <col min="9474" max="9474" width="25.625" customWidth="1"/>
    <col min="9727" max="9727" width="34.75" customWidth="1"/>
    <col min="9728" max="9728" width="26.75" customWidth="1"/>
    <col min="9729" max="9729" width="34.75" customWidth="1"/>
    <col min="9730" max="9730" width="25.625" customWidth="1"/>
    <col min="9983" max="9983" width="34.75" customWidth="1"/>
    <col min="9984" max="9984" width="26.75" customWidth="1"/>
    <col min="9985" max="9985" width="34.75" customWidth="1"/>
    <col min="9986" max="9986" width="25.625" customWidth="1"/>
    <col min="10239" max="10239" width="34.75" customWidth="1"/>
    <col min="10240" max="10240" width="26.75" customWidth="1"/>
    <col min="10241" max="10241" width="34.75" customWidth="1"/>
    <col min="10242" max="10242" width="25.625" customWidth="1"/>
    <col min="10495" max="10495" width="34.75" customWidth="1"/>
    <col min="10496" max="10496" width="26.75" customWidth="1"/>
    <col min="10497" max="10497" width="34.75" customWidth="1"/>
    <col min="10498" max="10498" width="25.625" customWidth="1"/>
    <col min="10751" max="10751" width="34.75" customWidth="1"/>
    <col min="10752" max="10752" width="26.75" customWidth="1"/>
    <col min="10753" max="10753" width="34.75" customWidth="1"/>
    <col min="10754" max="10754" width="25.625" customWidth="1"/>
    <col min="11007" max="11007" width="34.75" customWidth="1"/>
    <col min="11008" max="11008" width="26.75" customWidth="1"/>
    <col min="11009" max="11009" width="34.75" customWidth="1"/>
    <col min="11010" max="11010" width="25.625" customWidth="1"/>
    <col min="11263" max="11263" width="34.75" customWidth="1"/>
    <col min="11264" max="11264" width="26.75" customWidth="1"/>
    <col min="11265" max="11265" width="34.75" customWidth="1"/>
    <col min="11266" max="11266" width="25.625" customWidth="1"/>
    <col min="11519" max="11519" width="34.75" customWidth="1"/>
    <col min="11520" max="11520" width="26.75" customWidth="1"/>
    <col min="11521" max="11521" width="34.75" customWidth="1"/>
    <col min="11522" max="11522" width="25.625" customWidth="1"/>
    <col min="11775" max="11775" width="34.75" customWidth="1"/>
    <col min="11776" max="11776" width="26.75" customWidth="1"/>
    <col min="11777" max="11777" width="34.75" customWidth="1"/>
    <col min="11778" max="11778" width="25.625" customWidth="1"/>
    <col min="12031" max="12031" width="34.75" customWidth="1"/>
    <col min="12032" max="12032" width="26.75" customWidth="1"/>
    <col min="12033" max="12033" width="34.75" customWidth="1"/>
    <col min="12034" max="12034" width="25.625" customWidth="1"/>
    <col min="12287" max="12287" width="34.75" customWidth="1"/>
    <col min="12288" max="12288" width="26.75" customWidth="1"/>
    <col min="12289" max="12289" width="34.75" customWidth="1"/>
    <col min="12290" max="12290" width="25.625" customWidth="1"/>
    <col min="12543" max="12543" width="34.75" customWidth="1"/>
    <col min="12544" max="12544" width="26.75" customWidth="1"/>
    <col min="12545" max="12545" width="34.75" customWidth="1"/>
    <col min="12546" max="12546" width="25.625" customWidth="1"/>
    <col min="12799" max="12799" width="34.75" customWidth="1"/>
    <col min="12800" max="12800" width="26.75" customWidth="1"/>
    <col min="12801" max="12801" width="34.75" customWidth="1"/>
    <col min="12802" max="12802" width="25.625" customWidth="1"/>
    <col min="13055" max="13055" width="34.75" customWidth="1"/>
    <col min="13056" max="13056" width="26.75" customWidth="1"/>
    <col min="13057" max="13057" width="34.75" customWidth="1"/>
    <col min="13058" max="13058" width="25.625" customWidth="1"/>
    <col min="13311" max="13311" width="34.75" customWidth="1"/>
    <col min="13312" max="13312" width="26.75" customWidth="1"/>
    <col min="13313" max="13313" width="34.75" customWidth="1"/>
    <col min="13314" max="13314" width="25.625" customWidth="1"/>
    <col min="13567" max="13567" width="34.75" customWidth="1"/>
    <col min="13568" max="13568" width="26.75" customWidth="1"/>
    <col min="13569" max="13569" width="34.75" customWidth="1"/>
    <col min="13570" max="13570" width="25.625" customWidth="1"/>
    <col min="13823" max="13823" width="34.75" customWidth="1"/>
    <col min="13824" max="13824" width="26.75" customWidth="1"/>
    <col min="13825" max="13825" width="34.75" customWidth="1"/>
    <col min="13826" max="13826" width="25.625" customWidth="1"/>
    <col min="14079" max="14079" width="34.75" customWidth="1"/>
    <col min="14080" max="14080" width="26.75" customWidth="1"/>
    <col min="14081" max="14081" width="34.75" customWidth="1"/>
    <col min="14082" max="14082" width="25.625" customWidth="1"/>
    <col min="14335" max="14335" width="34.75" customWidth="1"/>
    <col min="14336" max="14336" width="26.75" customWidth="1"/>
    <col min="14337" max="14337" width="34.75" customWidth="1"/>
    <col min="14338" max="14338" width="25.625" customWidth="1"/>
    <col min="14591" max="14591" width="34.75" customWidth="1"/>
    <col min="14592" max="14592" width="26.75" customWidth="1"/>
    <col min="14593" max="14593" width="34.75" customWidth="1"/>
    <col min="14594" max="14594" width="25.625" customWidth="1"/>
    <col min="14847" max="14847" width="34.75" customWidth="1"/>
    <col min="14848" max="14848" width="26.75" customWidth="1"/>
    <col min="14849" max="14849" width="34.75" customWidth="1"/>
    <col min="14850" max="14850" width="25.625" customWidth="1"/>
    <col min="15103" max="15103" width="34.75" customWidth="1"/>
    <col min="15104" max="15104" width="26.75" customWidth="1"/>
    <col min="15105" max="15105" width="34.75" customWidth="1"/>
    <col min="15106" max="15106" width="25.625" customWidth="1"/>
    <col min="15359" max="15359" width="34.75" customWidth="1"/>
    <col min="15360" max="15360" width="26.75" customWidth="1"/>
    <col min="15361" max="15361" width="34.75" customWidth="1"/>
    <col min="15362" max="15362" width="25.625" customWidth="1"/>
    <col min="15615" max="15615" width="34.75" customWidth="1"/>
    <col min="15616" max="15616" width="26.75" customWidth="1"/>
    <col min="15617" max="15617" width="34.75" customWidth="1"/>
    <col min="15618" max="15618" width="25.625" customWidth="1"/>
    <col min="15871" max="15871" width="34.75" customWidth="1"/>
    <col min="15872" max="15872" width="26.75" customWidth="1"/>
    <col min="15873" max="15873" width="34.75" customWidth="1"/>
    <col min="15874" max="15874" width="25.625" customWidth="1"/>
    <col min="16127" max="16127" width="34.75" customWidth="1"/>
    <col min="16128" max="16128" width="26.75" customWidth="1"/>
    <col min="16129" max="16129" width="34.75" customWidth="1"/>
    <col min="16130" max="16130" width="25.625" customWidth="1"/>
  </cols>
  <sheetData>
    <row r="1" s="1" customFormat="1" ht="35.25" customHeight="1" spans="1:2">
      <c r="A1" s="2" t="s">
        <v>2528</v>
      </c>
      <c r="B1" s="2"/>
    </row>
    <row r="2" s="1" customFormat="1" ht="15.75" customHeight="1" spans="1:2">
      <c r="A2" s="3" t="s">
        <v>2529</v>
      </c>
      <c r="B2" s="3"/>
    </row>
    <row r="3" s="1" customFormat="1" ht="15.75" customHeight="1" spans="1:2">
      <c r="A3" s="4" t="s">
        <v>2</v>
      </c>
      <c r="B3" s="4"/>
    </row>
    <row r="4" s="1" customFormat="1" ht="17.1" customHeight="1" spans="1:2">
      <c r="A4" s="7" t="s">
        <v>3</v>
      </c>
      <c r="B4" s="7" t="s">
        <v>4</v>
      </c>
    </row>
    <row r="5" s="1" customFormat="1" ht="17.1" customHeight="1" spans="1:2">
      <c r="A5" s="9" t="s">
        <v>2481</v>
      </c>
      <c r="B5" s="10">
        <v>741</v>
      </c>
    </row>
    <row r="6" s="1" customFormat="1" ht="17.1" customHeight="1" spans="1:2">
      <c r="A6" s="9" t="s">
        <v>2530</v>
      </c>
      <c r="B6" s="10">
        <v>0</v>
      </c>
    </row>
    <row r="7" s="1" customFormat="1" ht="17.1" customHeight="1" spans="1:2">
      <c r="A7" s="9" t="s">
        <v>2531</v>
      </c>
      <c r="B7" s="10">
        <v>0</v>
      </c>
    </row>
    <row r="8" s="1" customFormat="1" ht="17.1" customHeight="1" spans="1:2">
      <c r="A8" s="9" t="s">
        <v>2532</v>
      </c>
      <c r="B8" s="10"/>
    </row>
    <row r="9" s="1" customFormat="1" ht="17.1" customHeight="1" spans="1:2">
      <c r="A9" s="9" t="s">
        <v>2533</v>
      </c>
      <c r="B9" s="10"/>
    </row>
    <row r="10" s="1" customFormat="1" ht="17.1" customHeight="1" spans="1:2">
      <c r="A10" s="9" t="s">
        <v>2534</v>
      </c>
      <c r="B10" s="10"/>
    </row>
    <row r="11" s="1" customFormat="1" ht="17.1" customHeight="1" spans="1:2">
      <c r="A11" s="9" t="s">
        <v>2535</v>
      </c>
      <c r="B11" s="10"/>
    </row>
    <row r="12" s="1" customFormat="1" ht="17.1" customHeight="1" spans="1:2">
      <c r="A12" s="9" t="s">
        <v>2536</v>
      </c>
      <c r="B12" s="10"/>
    </row>
    <row r="13" s="1" customFormat="1" ht="17.1" customHeight="1" spans="1:2">
      <c r="A13" s="9" t="s">
        <v>2537</v>
      </c>
      <c r="B13" s="19"/>
    </row>
    <row r="14" s="1" customFormat="1" ht="17.1" customHeight="1" spans="1:2">
      <c r="A14" s="20" t="s">
        <v>2538</v>
      </c>
      <c r="B14" s="10"/>
    </row>
    <row r="15" s="1" customFormat="1" ht="17.1" customHeight="1" spans="1:2">
      <c r="A15" s="9" t="s">
        <v>2539</v>
      </c>
      <c r="B15" s="21"/>
    </row>
    <row r="16" s="1" customFormat="1" ht="17.1" customHeight="1" spans="1:2">
      <c r="A16" s="9" t="s">
        <v>2482</v>
      </c>
      <c r="B16" s="10"/>
    </row>
    <row r="17" s="1" customFormat="1" ht="17.1" customHeight="1" spans="1:2">
      <c r="A17" s="9" t="s">
        <v>2540</v>
      </c>
      <c r="B17" s="10"/>
    </row>
    <row r="18" s="1" customFormat="1" ht="17.1" customHeight="1" spans="1:2">
      <c r="A18" s="9" t="s">
        <v>2541</v>
      </c>
      <c r="B18" s="10"/>
    </row>
    <row r="19" s="1" customFormat="1" ht="17.1" customHeight="1" spans="1:2">
      <c r="A19" s="9" t="s">
        <v>2542</v>
      </c>
      <c r="B19" s="10"/>
    </row>
    <row r="20" s="1" customFormat="1" ht="17.1" customHeight="1" spans="1:2">
      <c r="A20" s="9" t="s">
        <v>2543</v>
      </c>
      <c r="B20" s="10">
        <v>0</v>
      </c>
    </row>
    <row r="21" s="1" customFormat="1" ht="17.1" customHeight="1" spans="1:2">
      <c r="A21" s="9" t="s">
        <v>2544</v>
      </c>
      <c r="B21" s="10">
        <v>0</v>
      </c>
    </row>
    <row r="22" s="1" customFormat="1" ht="17.1" customHeight="1" spans="1:2">
      <c r="A22" s="9" t="s">
        <v>2545</v>
      </c>
      <c r="B22" s="10">
        <v>0</v>
      </c>
    </row>
    <row r="23" s="1" customFormat="1" ht="17.1" customHeight="1" spans="1:2">
      <c r="A23" s="9" t="s">
        <v>2546</v>
      </c>
      <c r="B23" s="10">
        <v>0</v>
      </c>
    </row>
    <row r="24" s="1" customFormat="1" ht="17.1" customHeight="1" spans="1:2">
      <c r="A24" s="9" t="s">
        <v>2547</v>
      </c>
      <c r="B24" s="10">
        <v>0</v>
      </c>
    </row>
    <row r="25" s="1" customFormat="1" ht="17.1" customHeight="1" spans="1:2">
      <c r="A25" s="9" t="s">
        <v>2548</v>
      </c>
      <c r="B25" s="10">
        <v>0</v>
      </c>
    </row>
    <row r="26" s="1" customFormat="1" ht="17.1" customHeight="1" spans="1:2">
      <c r="A26" s="9" t="s">
        <v>2549</v>
      </c>
      <c r="B26" s="10">
        <v>0</v>
      </c>
    </row>
    <row r="27" s="1" customFormat="1" ht="17.1" customHeight="1" spans="1:2">
      <c r="A27" s="9" t="s">
        <v>2550</v>
      </c>
      <c r="B27" s="10">
        <v>0</v>
      </c>
    </row>
    <row r="28" s="1" customFormat="1" ht="17.1" customHeight="1" spans="1:2">
      <c r="A28" s="9" t="s">
        <v>2551</v>
      </c>
      <c r="B28" s="10">
        <v>260</v>
      </c>
    </row>
    <row r="29" s="1" customFormat="1" ht="17.1" customHeight="1" spans="1:2">
      <c r="A29" s="9" t="s">
        <v>2552</v>
      </c>
      <c r="B29" s="10">
        <v>260</v>
      </c>
    </row>
    <row r="30" s="1" customFormat="1" ht="17.25" customHeight="1" spans="1:2">
      <c r="A30" s="7" t="s">
        <v>71</v>
      </c>
      <c r="B30" s="10">
        <v>1001</v>
      </c>
    </row>
    <row r="31" s="1" customFormat="1" ht="17.1" customHeight="1"/>
  </sheetData>
  <mergeCells count="3">
    <mergeCell ref="A1:B1"/>
    <mergeCell ref="A2:B2"/>
    <mergeCell ref="A3:B3"/>
  </mergeCells>
  <printOptions horizontalCentered="1" gridLines="1"/>
  <pageMargins left="0.590551181102362" right="0.393700787401575" top="0.511811023622047" bottom="0.275590551181102" header="0" footer="0"/>
  <pageSetup paperSize="9" scale="95" orientation="landscape" blackAndWhite="1" verticalDpi="180"/>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2"/>
  <sheetViews>
    <sheetView tabSelected="1" workbookViewId="0">
      <selection activeCell="C25" sqref="C25"/>
    </sheetView>
  </sheetViews>
  <sheetFormatPr defaultColWidth="9.125" defaultRowHeight="14.25" outlineLevelCol="2"/>
  <cols>
    <col min="1" max="1" width="7.875" customWidth="1"/>
    <col min="2" max="2" width="39.875" style="1" customWidth="1"/>
    <col min="3" max="3" width="32" style="1" customWidth="1"/>
    <col min="256" max="256" width="34.75" customWidth="1"/>
    <col min="257" max="257" width="26.75" customWidth="1"/>
    <col min="258" max="258" width="34.75" customWidth="1"/>
    <col min="259" max="259" width="25.625" customWidth="1"/>
    <col min="512" max="512" width="34.75" customWidth="1"/>
    <col min="513" max="513" width="26.75" customWidth="1"/>
    <col min="514" max="514" width="34.75" customWidth="1"/>
    <col min="515" max="515" width="25.625" customWidth="1"/>
    <col min="768" max="768" width="34.75" customWidth="1"/>
    <col min="769" max="769" width="26.75" customWidth="1"/>
    <col min="770" max="770" width="34.75" customWidth="1"/>
    <col min="771" max="771" width="25.625" customWidth="1"/>
    <col min="1024" max="1024" width="34.75" customWidth="1"/>
    <col min="1025" max="1025" width="26.75" customWidth="1"/>
    <col min="1026" max="1026" width="34.75" customWidth="1"/>
    <col min="1027" max="1027" width="25.625" customWidth="1"/>
    <col min="1280" max="1280" width="34.75" customWidth="1"/>
    <col min="1281" max="1281" width="26.75" customWidth="1"/>
    <col min="1282" max="1282" width="34.75" customWidth="1"/>
    <col min="1283" max="1283" width="25.625" customWidth="1"/>
    <col min="1536" max="1536" width="34.75" customWidth="1"/>
    <col min="1537" max="1537" width="26.75" customWidth="1"/>
    <col min="1538" max="1538" width="34.75" customWidth="1"/>
    <col min="1539" max="1539" width="25.625" customWidth="1"/>
    <col min="1792" max="1792" width="34.75" customWidth="1"/>
    <col min="1793" max="1793" width="26.75" customWidth="1"/>
    <col min="1794" max="1794" width="34.75" customWidth="1"/>
    <col min="1795" max="1795" width="25.625" customWidth="1"/>
    <col min="2048" max="2048" width="34.75" customWidth="1"/>
    <col min="2049" max="2049" width="26.75" customWidth="1"/>
    <col min="2050" max="2050" width="34.75" customWidth="1"/>
    <col min="2051" max="2051" width="25.625" customWidth="1"/>
    <col min="2304" max="2304" width="34.75" customWidth="1"/>
    <col min="2305" max="2305" width="26.75" customWidth="1"/>
    <col min="2306" max="2306" width="34.75" customWidth="1"/>
    <col min="2307" max="2307" width="25.625" customWidth="1"/>
    <col min="2560" max="2560" width="34.75" customWidth="1"/>
    <col min="2561" max="2561" width="26.75" customWidth="1"/>
    <col min="2562" max="2562" width="34.75" customWidth="1"/>
    <col min="2563" max="2563" width="25.625" customWidth="1"/>
    <col min="2816" max="2816" width="34.75" customWidth="1"/>
    <col min="2817" max="2817" width="26.75" customWidth="1"/>
    <col min="2818" max="2818" width="34.75" customWidth="1"/>
    <col min="2819" max="2819" width="25.625" customWidth="1"/>
    <col min="3072" max="3072" width="34.75" customWidth="1"/>
    <col min="3073" max="3073" width="26.75" customWidth="1"/>
    <col min="3074" max="3074" width="34.75" customWidth="1"/>
    <col min="3075" max="3075" width="25.625" customWidth="1"/>
    <col min="3328" max="3328" width="34.75" customWidth="1"/>
    <col min="3329" max="3329" width="26.75" customWidth="1"/>
    <col min="3330" max="3330" width="34.75" customWidth="1"/>
    <col min="3331" max="3331" width="25.625" customWidth="1"/>
    <col min="3584" max="3584" width="34.75" customWidth="1"/>
    <col min="3585" max="3585" width="26.75" customWidth="1"/>
    <col min="3586" max="3586" width="34.75" customWidth="1"/>
    <col min="3587" max="3587" width="25.625" customWidth="1"/>
    <col min="3840" max="3840" width="34.75" customWidth="1"/>
    <col min="3841" max="3841" width="26.75" customWidth="1"/>
    <col min="3842" max="3842" width="34.75" customWidth="1"/>
    <col min="3843" max="3843" width="25.625" customWidth="1"/>
    <col min="4096" max="4096" width="34.75" customWidth="1"/>
    <col min="4097" max="4097" width="26.75" customWidth="1"/>
    <col min="4098" max="4098" width="34.75" customWidth="1"/>
    <col min="4099" max="4099" width="25.625" customWidth="1"/>
    <col min="4352" max="4352" width="34.75" customWidth="1"/>
    <col min="4353" max="4353" width="26.75" customWidth="1"/>
    <col min="4354" max="4354" width="34.75" customWidth="1"/>
    <col min="4355" max="4355" width="25.625" customWidth="1"/>
    <col min="4608" max="4608" width="34.75" customWidth="1"/>
    <col min="4609" max="4609" width="26.75" customWidth="1"/>
    <col min="4610" max="4610" width="34.75" customWidth="1"/>
    <col min="4611" max="4611" width="25.625" customWidth="1"/>
    <col min="4864" max="4864" width="34.75" customWidth="1"/>
    <col min="4865" max="4865" width="26.75" customWidth="1"/>
    <col min="4866" max="4866" width="34.75" customWidth="1"/>
    <col min="4867" max="4867" width="25.625" customWidth="1"/>
    <col min="5120" max="5120" width="34.75" customWidth="1"/>
    <col min="5121" max="5121" width="26.75" customWidth="1"/>
    <col min="5122" max="5122" width="34.75" customWidth="1"/>
    <col min="5123" max="5123" width="25.625" customWidth="1"/>
    <col min="5376" max="5376" width="34.75" customWidth="1"/>
    <col min="5377" max="5377" width="26.75" customWidth="1"/>
    <col min="5378" max="5378" width="34.75" customWidth="1"/>
    <col min="5379" max="5379" width="25.625" customWidth="1"/>
    <col min="5632" max="5632" width="34.75" customWidth="1"/>
    <col min="5633" max="5633" width="26.75" customWidth="1"/>
    <col min="5634" max="5634" width="34.75" customWidth="1"/>
    <col min="5635" max="5635" width="25.625" customWidth="1"/>
    <col min="5888" max="5888" width="34.75" customWidth="1"/>
    <col min="5889" max="5889" width="26.75" customWidth="1"/>
    <col min="5890" max="5890" width="34.75" customWidth="1"/>
    <col min="5891" max="5891" width="25.625" customWidth="1"/>
    <col min="6144" max="6144" width="34.75" customWidth="1"/>
    <col min="6145" max="6145" width="26.75" customWidth="1"/>
    <col min="6146" max="6146" width="34.75" customWidth="1"/>
    <col min="6147" max="6147" width="25.625" customWidth="1"/>
    <col min="6400" max="6400" width="34.75" customWidth="1"/>
    <col min="6401" max="6401" width="26.75" customWidth="1"/>
    <col min="6402" max="6402" width="34.75" customWidth="1"/>
    <col min="6403" max="6403" width="25.625" customWidth="1"/>
    <col min="6656" max="6656" width="34.75" customWidth="1"/>
    <col min="6657" max="6657" width="26.75" customWidth="1"/>
    <col min="6658" max="6658" width="34.75" customWidth="1"/>
    <col min="6659" max="6659" width="25.625" customWidth="1"/>
    <col min="6912" max="6912" width="34.75" customWidth="1"/>
    <col min="6913" max="6913" width="26.75" customWidth="1"/>
    <col min="6914" max="6914" width="34.75" customWidth="1"/>
    <col min="6915" max="6915" width="25.625" customWidth="1"/>
    <col min="7168" max="7168" width="34.75" customWidth="1"/>
    <col min="7169" max="7169" width="26.75" customWidth="1"/>
    <col min="7170" max="7170" width="34.75" customWidth="1"/>
    <col min="7171" max="7171" width="25.625" customWidth="1"/>
    <col min="7424" max="7424" width="34.75" customWidth="1"/>
    <col min="7425" max="7425" width="26.75" customWidth="1"/>
    <col min="7426" max="7426" width="34.75" customWidth="1"/>
    <col min="7427" max="7427" width="25.625" customWidth="1"/>
    <col min="7680" max="7680" width="34.75" customWidth="1"/>
    <col min="7681" max="7681" width="26.75" customWidth="1"/>
    <col min="7682" max="7682" width="34.75" customWidth="1"/>
    <col min="7683" max="7683" width="25.625" customWidth="1"/>
    <col min="7936" max="7936" width="34.75" customWidth="1"/>
    <col min="7937" max="7937" width="26.75" customWidth="1"/>
    <col min="7938" max="7938" width="34.75" customWidth="1"/>
    <col min="7939" max="7939" width="25.625" customWidth="1"/>
    <col min="8192" max="8192" width="34.75" customWidth="1"/>
    <col min="8193" max="8193" width="26.75" customWidth="1"/>
    <col min="8194" max="8194" width="34.75" customWidth="1"/>
    <col min="8195" max="8195" width="25.625" customWidth="1"/>
    <col min="8448" max="8448" width="34.75" customWidth="1"/>
    <col min="8449" max="8449" width="26.75" customWidth="1"/>
    <col min="8450" max="8450" width="34.75" customWidth="1"/>
    <col min="8451" max="8451" width="25.625" customWidth="1"/>
    <col min="8704" max="8704" width="34.75" customWidth="1"/>
    <col min="8705" max="8705" width="26.75" customWidth="1"/>
    <col min="8706" max="8706" width="34.75" customWidth="1"/>
    <col min="8707" max="8707" width="25.625" customWidth="1"/>
    <col min="8960" max="8960" width="34.75" customWidth="1"/>
    <col min="8961" max="8961" width="26.75" customWidth="1"/>
    <col min="8962" max="8962" width="34.75" customWidth="1"/>
    <col min="8963" max="8963" width="25.625" customWidth="1"/>
    <col min="9216" max="9216" width="34.75" customWidth="1"/>
    <col min="9217" max="9217" width="26.75" customWidth="1"/>
    <col min="9218" max="9218" width="34.75" customWidth="1"/>
    <col min="9219" max="9219" width="25.625" customWidth="1"/>
    <col min="9472" max="9472" width="34.75" customWidth="1"/>
    <col min="9473" max="9473" width="26.75" customWidth="1"/>
    <col min="9474" max="9474" width="34.75" customWidth="1"/>
    <col min="9475" max="9475" width="25.625" customWidth="1"/>
    <col min="9728" max="9728" width="34.75" customWidth="1"/>
    <col min="9729" max="9729" width="26.75" customWidth="1"/>
    <col min="9730" max="9730" width="34.75" customWidth="1"/>
    <col min="9731" max="9731" width="25.625" customWidth="1"/>
    <col min="9984" max="9984" width="34.75" customWidth="1"/>
    <col min="9985" max="9985" width="26.75" customWidth="1"/>
    <col min="9986" max="9986" width="34.75" customWidth="1"/>
    <col min="9987" max="9987" width="25.625" customWidth="1"/>
    <col min="10240" max="10240" width="34.75" customWidth="1"/>
    <col min="10241" max="10241" width="26.75" customWidth="1"/>
    <col min="10242" max="10242" width="34.75" customWidth="1"/>
    <col min="10243" max="10243" width="25.625" customWidth="1"/>
    <col min="10496" max="10496" width="34.75" customWidth="1"/>
    <col min="10497" max="10497" width="26.75" customWidth="1"/>
    <col min="10498" max="10498" width="34.75" customWidth="1"/>
    <col min="10499" max="10499" width="25.625" customWidth="1"/>
    <col min="10752" max="10752" width="34.75" customWidth="1"/>
    <col min="10753" max="10753" width="26.75" customWidth="1"/>
    <col min="10754" max="10754" width="34.75" customWidth="1"/>
    <col min="10755" max="10755" width="25.625" customWidth="1"/>
    <col min="11008" max="11008" width="34.75" customWidth="1"/>
    <col min="11009" max="11009" width="26.75" customWidth="1"/>
    <col min="11010" max="11010" width="34.75" customWidth="1"/>
    <col min="11011" max="11011" width="25.625" customWidth="1"/>
    <col min="11264" max="11264" width="34.75" customWidth="1"/>
    <col min="11265" max="11265" width="26.75" customWidth="1"/>
    <col min="11266" max="11266" width="34.75" customWidth="1"/>
    <col min="11267" max="11267" width="25.625" customWidth="1"/>
    <col min="11520" max="11520" width="34.75" customWidth="1"/>
    <col min="11521" max="11521" width="26.75" customWidth="1"/>
    <col min="11522" max="11522" width="34.75" customWidth="1"/>
    <col min="11523" max="11523" width="25.625" customWidth="1"/>
    <col min="11776" max="11776" width="34.75" customWidth="1"/>
    <col min="11777" max="11777" width="26.75" customWidth="1"/>
    <col min="11778" max="11778" width="34.75" customWidth="1"/>
    <col min="11779" max="11779" width="25.625" customWidth="1"/>
    <col min="12032" max="12032" width="34.75" customWidth="1"/>
    <col min="12033" max="12033" width="26.75" customWidth="1"/>
    <col min="12034" max="12034" width="34.75" customWidth="1"/>
    <col min="12035" max="12035" width="25.625" customWidth="1"/>
    <col min="12288" max="12288" width="34.75" customWidth="1"/>
    <col min="12289" max="12289" width="26.75" customWidth="1"/>
    <col min="12290" max="12290" width="34.75" customWidth="1"/>
    <col min="12291" max="12291" width="25.625" customWidth="1"/>
    <col min="12544" max="12544" width="34.75" customWidth="1"/>
    <col min="12545" max="12545" width="26.75" customWidth="1"/>
    <col min="12546" max="12546" width="34.75" customWidth="1"/>
    <col min="12547" max="12547" width="25.625" customWidth="1"/>
    <col min="12800" max="12800" width="34.75" customWidth="1"/>
    <col min="12801" max="12801" width="26.75" customWidth="1"/>
    <col min="12802" max="12802" width="34.75" customWidth="1"/>
    <col min="12803" max="12803" width="25.625" customWidth="1"/>
    <col min="13056" max="13056" width="34.75" customWidth="1"/>
    <col min="13057" max="13057" width="26.75" customWidth="1"/>
    <col min="13058" max="13058" width="34.75" customWidth="1"/>
    <col min="13059" max="13059" width="25.625" customWidth="1"/>
    <col min="13312" max="13312" width="34.75" customWidth="1"/>
    <col min="13313" max="13313" width="26.75" customWidth="1"/>
    <col min="13314" max="13314" width="34.75" customWidth="1"/>
    <col min="13315" max="13315" width="25.625" customWidth="1"/>
    <col min="13568" max="13568" width="34.75" customWidth="1"/>
    <col min="13569" max="13569" width="26.75" customWidth="1"/>
    <col min="13570" max="13570" width="34.75" customWidth="1"/>
    <col min="13571" max="13571" width="25.625" customWidth="1"/>
    <col min="13824" max="13824" width="34.75" customWidth="1"/>
    <col min="13825" max="13825" width="26.75" customWidth="1"/>
    <col min="13826" max="13826" width="34.75" customWidth="1"/>
    <col min="13827" max="13827" width="25.625" customWidth="1"/>
    <col min="14080" max="14080" width="34.75" customWidth="1"/>
    <col min="14081" max="14081" width="26.75" customWidth="1"/>
    <col min="14082" max="14082" width="34.75" customWidth="1"/>
    <col min="14083" max="14083" width="25.625" customWidth="1"/>
    <col min="14336" max="14336" width="34.75" customWidth="1"/>
    <col min="14337" max="14337" width="26.75" customWidth="1"/>
    <col min="14338" max="14338" width="34.75" customWidth="1"/>
    <col min="14339" max="14339" width="25.625" customWidth="1"/>
    <col min="14592" max="14592" width="34.75" customWidth="1"/>
    <col min="14593" max="14593" width="26.75" customWidth="1"/>
    <col min="14594" max="14594" width="34.75" customWidth="1"/>
    <col min="14595" max="14595" width="25.625" customWidth="1"/>
    <col min="14848" max="14848" width="34.75" customWidth="1"/>
    <col min="14849" max="14849" width="26.75" customWidth="1"/>
    <col min="14850" max="14850" width="34.75" customWidth="1"/>
    <col min="14851" max="14851" width="25.625" customWidth="1"/>
    <col min="15104" max="15104" width="34.75" customWidth="1"/>
    <col min="15105" max="15105" width="26.75" customWidth="1"/>
    <col min="15106" max="15106" width="34.75" customWidth="1"/>
    <col min="15107" max="15107" width="25.625" customWidth="1"/>
    <col min="15360" max="15360" width="34.75" customWidth="1"/>
    <col min="15361" max="15361" width="26.75" customWidth="1"/>
    <col min="15362" max="15362" width="34.75" customWidth="1"/>
    <col min="15363" max="15363" width="25.625" customWidth="1"/>
    <col min="15616" max="15616" width="34.75" customWidth="1"/>
    <col min="15617" max="15617" width="26.75" customWidth="1"/>
    <col min="15618" max="15618" width="34.75" customWidth="1"/>
    <col min="15619" max="15619" width="25.625" customWidth="1"/>
    <col min="15872" max="15872" width="34.75" customWidth="1"/>
    <col min="15873" max="15873" width="26.75" customWidth="1"/>
    <col min="15874" max="15874" width="34.75" customWidth="1"/>
    <col min="15875" max="15875" width="25.625" customWidth="1"/>
    <col min="16128" max="16128" width="34.75" customWidth="1"/>
    <col min="16129" max="16129" width="26.75" customWidth="1"/>
    <col min="16130" max="16130" width="34.75" customWidth="1"/>
    <col min="16131" max="16131" width="25.625" customWidth="1"/>
  </cols>
  <sheetData>
    <row r="1" s="1" customFormat="1" ht="35.25" customHeight="1" spans="1:3">
      <c r="A1" s="2" t="s">
        <v>2553</v>
      </c>
      <c r="B1" s="2"/>
      <c r="C1" s="2"/>
    </row>
    <row r="2" s="1" customFormat="1" ht="15.75" customHeight="1" spans="2:3">
      <c r="B2" s="3" t="s">
        <v>2554</v>
      </c>
      <c r="C2" s="3"/>
    </row>
    <row r="3" s="1" customFormat="1" ht="15.75" customHeight="1" spans="2:3">
      <c r="B3" s="4" t="s">
        <v>2</v>
      </c>
      <c r="C3" s="4"/>
    </row>
    <row r="4" s="1" customFormat="1" ht="17.1" customHeight="1" spans="1:3">
      <c r="A4" s="9" t="s">
        <v>1782</v>
      </c>
      <c r="B4" s="7" t="s">
        <v>3</v>
      </c>
      <c r="C4" s="7" t="s">
        <v>4</v>
      </c>
    </row>
    <row r="5" s="1" customFormat="1" ht="17.1" customHeight="1" spans="1:3">
      <c r="A5" s="9"/>
      <c r="B5" s="14" t="s">
        <v>2555</v>
      </c>
      <c r="C5" s="17">
        <v>1001</v>
      </c>
    </row>
    <row r="6" s="1" customFormat="1" ht="17.1" customHeight="1" spans="1:3">
      <c r="A6" s="9">
        <v>223</v>
      </c>
      <c r="B6" s="18" t="s">
        <v>2555</v>
      </c>
      <c r="C6" s="17">
        <f>SUM(C7,C30)</f>
        <v>1001</v>
      </c>
    </row>
    <row r="7" s="1" customFormat="1" ht="17.1" customHeight="1" spans="1:3">
      <c r="A7" s="9">
        <v>22301</v>
      </c>
      <c r="B7" s="9" t="s">
        <v>2481</v>
      </c>
      <c r="C7" s="10">
        <v>741</v>
      </c>
    </row>
    <row r="8" s="1" customFormat="1" ht="17.1" customHeight="1" spans="1:3">
      <c r="A8" s="9">
        <v>2230101</v>
      </c>
      <c r="B8" s="9" t="s">
        <v>2530</v>
      </c>
      <c r="C8" s="10"/>
    </row>
    <row r="9" s="1" customFormat="1" ht="17.1" customHeight="1" spans="1:3">
      <c r="A9" s="9">
        <v>2230102</v>
      </c>
      <c r="B9" s="9" t="s">
        <v>2531</v>
      </c>
      <c r="C9" s="10"/>
    </row>
    <row r="10" s="1" customFormat="1" ht="17.1" customHeight="1" spans="1:3">
      <c r="A10" s="9">
        <v>2230103</v>
      </c>
      <c r="B10" s="9" t="s">
        <v>2532</v>
      </c>
      <c r="C10" s="10"/>
    </row>
    <row r="11" s="1" customFormat="1" ht="17.1" customHeight="1" spans="1:3">
      <c r="A11" s="9">
        <v>2230104</v>
      </c>
      <c r="B11" s="9" t="s">
        <v>2533</v>
      </c>
      <c r="C11" s="10"/>
    </row>
    <row r="12" s="1" customFormat="1" ht="17.1" customHeight="1" spans="1:3">
      <c r="A12" s="9">
        <v>2230105</v>
      </c>
      <c r="B12" s="9" t="s">
        <v>2534</v>
      </c>
      <c r="C12" s="10"/>
    </row>
    <row r="13" s="1" customFormat="1" ht="17.1" customHeight="1" spans="1:3">
      <c r="A13" s="9">
        <v>2230106</v>
      </c>
      <c r="B13" s="9" t="s">
        <v>2535</v>
      </c>
      <c r="C13" s="10"/>
    </row>
    <row r="14" s="1" customFormat="1" ht="17.1" customHeight="1" spans="1:3">
      <c r="A14" s="9">
        <v>2230107</v>
      </c>
      <c r="B14" s="9" t="s">
        <v>2536</v>
      </c>
      <c r="C14" s="10"/>
    </row>
    <row r="15" s="1" customFormat="1" ht="17.1" customHeight="1" spans="1:3">
      <c r="A15" s="9">
        <v>2230108</v>
      </c>
      <c r="B15" s="9" t="s">
        <v>2537</v>
      </c>
      <c r="C15" s="19"/>
    </row>
    <row r="16" s="1" customFormat="1" ht="17.1" customHeight="1" spans="1:3">
      <c r="A16" s="9">
        <v>2230109</v>
      </c>
      <c r="B16" s="20" t="s">
        <v>2538</v>
      </c>
      <c r="C16" s="10"/>
    </row>
    <row r="17" s="1" customFormat="1" ht="17.1" customHeight="1" spans="1:3">
      <c r="A17" s="9">
        <v>2230199</v>
      </c>
      <c r="B17" s="9" t="s">
        <v>2539</v>
      </c>
      <c r="C17" s="21"/>
    </row>
    <row r="18" s="1" customFormat="1" ht="17.1" customHeight="1" spans="1:3">
      <c r="A18" s="9">
        <v>22302</v>
      </c>
      <c r="B18" s="9" t="s">
        <v>2482</v>
      </c>
      <c r="C18" s="10"/>
    </row>
    <row r="19" s="1" customFormat="1" ht="17.1" customHeight="1" spans="1:3">
      <c r="A19" s="9">
        <v>2230201</v>
      </c>
      <c r="B19" s="9" t="s">
        <v>2540</v>
      </c>
      <c r="C19" s="10"/>
    </row>
    <row r="20" s="1" customFormat="1" ht="17.1" customHeight="1" spans="1:3">
      <c r="A20" s="9">
        <v>2230202</v>
      </c>
      <c r="B20" s="9" t="s">
        <v>2541</v>
      </c>
      <c r="C20" s="10"/>
    </row>
    <row r="21" s="1" customFormat="1" ht="17.1" customHeight="1" spans="1:3">
      <c r="A21" s="9">
        <v>2230203</v>
      </c>
      <c r="B21" s="9" t="s">
        <v>2542</v>
      </c>
      <c r="C21" s="10"/>
    </row>
    <row r="22" s="1" customFormat="1" ht="17.1" customHeight="1" spans="1:3">
      <c r="A22" s="9">
        <v>2230204</v>
      </c>
      <c r="B22" s="9" t="s">
        <v>2543</v>
      </c>
      <c r="C22" s="10"/>
    </row>
    <row r="23" s="1" customFormat="1" ht="17.1" customHeight="1" spans="1:3">
      <c r="A23" s="9">
        <v>2230205</v>
      </c>
      <c r="B23" s="9" t="s">
        <v>2544</v>
      </c>
      <c r="C23" s="10"/>
    </row>
    <row r="24" s="1" customFormat="1" ht="17.1" customHeight="1" spans="1:3">
      <c r="A24" s="9">
        <v>2230206</v>
      </c>
      <c r="B24" s="9" t="s">
        <v>2545</v>
      </c>
      <c r="C24" s="10"/>
    </row>
    <row r="25" s="1" customFormat="1" ht="17.1" customHeight="1" spans="1:3">
      <c r="A25" s="9">
        <v>2230207</v>
      </c>
      <c r="B25" s="9" t="s">
        <v>2546</v>
      </c>
      <c r="C25" s="10"/>
    </row>
    <row r="26" s="1" customFormat="1" ht="17.1" customHeight="1" spans="1:3">
      <c r="A26" s="9">
        <v>2230208</v>
      </c>
      <c r="B26" s="9" t="s">
        <v>2547</v>
      </c>
      <c r="C26" s="10"/>
    </row>
    <row r="27" s="1" customFormat="1" ht="17.1" customHeight="1" spans="1:3">
      <c r="A27" s="9">
        <v>2230299</v>
      </c>
      <c r="B27" s="9" t="s">
        <v>2548</v>
      </c>
      <c r="C27" s="10"/>
    </row>
    <row r="28" s="1" customFormat="1" ht="17.1" customHeight="1" spans="1:3">
      <c r="A28" s="9">
        <v>22303</v>
      </c>
      <c r="B28" s="9" t="s">
        <v>2549</v>
      </c>
      <c r="C28" s="10"/>
    </row>
    <row r="29" s="1" customFormat="1" ht="17.1" customHeight="1" spans="1:3">
      <c r="A29" s="9">
        <v>2230301</v>
      </c>
      <c r="B29" s="9" t="s">
        <v>2550</v>
      </c>
      <c r="C29" s="10"/>
    </row>
    <row r="30" s="1" customFormat="1" ht="17.1" customHeight="1" spans="1:3">
      <c r="A30" s="9">
        <v>22399</v>
      </c>
      <c r="B30" s="9" t="s">
        <v>2551</v>
      </c>
      <c r="C30" s="10">
        <v>260</v>
      </c>
    </row>
    <row r="31" s="1" customFormat="1" ht="17.1" customHeight="1" spans="1:3">
      <c r="A31" s="9">
        <v>2239999</v>
      </c>
      <c r="B31" s="9" t="s">
        <v>2552</v>
      </c>
      <c r="C31" s="10">
        <v>260</v>
      </c>
    </row>
    <row r="32" s="1" customFormat="1" ht="17.1" customHeight="1"/>
  </sheetData>
  <mergeCells count="3">
    <mergeCell ref="A1:C1"/>
    <mergeCell ref="B2:C2"/>
    <mergeCell ref="B3:C3"/>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showZeros="0" workbookViewId="0">
      <selection activeCell="B5" sqref="B5"/>
    </sheetView>
  </sheetViews>
  <sheetFormatPr defaultColWidth="12.125" defaultRowHeight="15.6" customHeight="1" outlineLevelRow="4" outlineLevelCol="1"/>
  <cols>
    <col min="1" max="1" width="34.25" style="11" customWidth="1"/>
    <col min="2" max="2" width="42.625" style="11" customWidth="1"/>
    <col min="3" max="16382" width="12.125" style="11" customWidth="1"/>
    <col min="16383" max="16384" width="12.125" style="11"/>
  </cols>
  <sheetData>
    <row r="1" ht="33.95" customHeight="1" spans="1:2">
      <c r="A1" s="12" t="s">
        <v>2556</v>
      </c>
      <c r="B1" s="12"/>
    </row>
    <row r="2" ht="17.1" customHeight="1" spans="1:2">
      <c r="A2" s="13" t="s">
        <v>2557</v>
      </c>
      <c r="B2" s="13"/>
    </row>
    <row r="3" ht="17.1" customHeight="1" spans="1:2">
      <c r="A3" s="13" t="s">
        <v>2415</v>
      </c>
      <c r="B3" s="13"/>
    </row>
    <row r="4" ht="16.9" customHeight="1" spans="1:2">
      <c r="A4" s="14" t="s">
        <v>29</v>
      </c>
      <c r="B4" s="14" t="s">
        <v>4</v>
      </c>
    </row>
    <row r="5" ht="33" customHeight="1" spans="1:2">
      <c r="A5" s="15" t="s">
        <v>2558</v>
      </c>
      <c r="B5" s="16" t="s">
        <v>2559</v>
      </c>
    </row>
  </sheetData>
  <mergeCells count="3">
    <mergeCell ref="A1:B1"/>
    <mergeCell ref="A2:B2"/>
    <mergeCell ref="A3:B3"/>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showGridLines="0" showZeros="0" workbookViewId="0">
      <selection activeCell="A1" sqref="A1:B1"/>
    </sheetView>
  </sheetViews>
  <sheetFormatPr defaultColWidth="9.125" defaultRowHeight="14.25" outlineLevelCol="1"/>
  <cols>
    <col min="1" max="1" width="43.625" style="1" customWidth="1"/>
    <col min="2" max="2" width="29.875" style="1" customWidth="1"/>
  </cols>
  <sheetData>
    <row r="1" s="1" customFormat="1" ht="33.95" customHeight="1" spans="1:2">
      <c r="A1" s="2" t="s">
        <v>44</v>
      </c>
      <c r="B1" s="2"/>
    </row>
    <row r="2" s="1" customFormat="1" ht="17.1" customHeight="1" spans="1:2">
      <c r="A2" s="3" t="s">
        <v>45</v>
      </c>
      <c r="B2" s="3"/>
    </row>
    <row r="3" s="1" customFormat="1" ht="17.1" customHeight="1" spans="1:2">
      <c r="A3" s="3" t="s">
        <v>2</v>
      </c>
      <c r="B3" s="3"/>
    </row>
    <row r="4" s="1" customFormat="1" ht="18.75" customHeight="1" spans="1:2">
      <c r="A4" s="7" t="s">
        <v>3</v>
      </c>
      <c r="B4" s="7" t="s">
        <v>4</v>
      </c>
    </row>
    <row r="5" s="1" customFormat="1" ht="17.1" customHeight="1" spans="1:2">
      <c r="A5" s="9" t="s">
        <v>46</v>
      </c>
      <c r="B5" s="10">
        <v>42134</v>
      </c>
    </row>
    <row r="6" s="1" customFormat="1" ht="17.1" customHeight="1" spans="1:2">
      <c r="A6" s="9" t="s">
        <v>47</v>
      </c>
      <c r="B6" s="10">
        <v>0</v>
      </c>
    </row>
    <row r="7" s="1" customFormat="1" ht="17.1" customHeight="1" spans="1:2">
      <c r="A7" s="9" t="s">
        <v>48</v>
      </c>
      <c r="B7" s="10">
        <v>332</v>
      </c>
    </row>
    <row r="8" s="1" customFormat="1" ht="17.1" customHeight="1" spans="1:2">
      <c r="A8" s="9" t="s">
        <v>49</v>
      </c>
      <c r="B8" s="10">
        <v>18774</v>
      </c>
    </row>
    <row r="9" s="1" customFormat="1" ht="17.1" customHeight="1" spans="1:2">
      <c r="A9" s="9" t="s">
        <v>50</v>
      </c>
      <c r="B9" s="10">
        <v>94827</v>
      </c>
    </row>
    <row r="10" s="1" customFormat="1" ht="17.1" customHeight="1" spans="1:2">
      <c r="A10" s="9" t="s">
        <v>51</v>
      </c>
      <c r="B10" s="10">
        <v>17648</v>
      </c>
    </row>
    <row r="11" s="1" customFormat="1" ht="17.1" customHeight="1" spans="1:2">
      <c r="A11" s="9" t="s">
        <v>52</v>
      </c>
      <c r="B11" s="10">
        <v>6852</v>
      </c>
    </row>
    <row r="12" s="1" customFormat="1" ht="17.1" customHeight="1" spans="1:2">
      <c r="A12" s="9" t="s">
        <v>53</v>
      </c>
      <c r="B12" s="10">
        <v>123943</v>
      </c>
    </row>
    <row r="13" s="1" customFormat="1" ht="17.1" customHeight="1" spans="1:2">
      <c r="A13" s="9" t="s">
        <v>54</v>
      </c>
      <c r="B13" s="10">
        <v>55100</v>
      </c>
    </row>
    <row r="14" s="1" customFormat="1" ht="17.1" customHeight="1" spans="1:2">
      <c r="A14" s="9" t="s">
        <v>55</v>
      </c>
      <c r="B14" s="10">
        <v>11260</v>
      </c>
    </row>
    <row r="15" s="1" customFormat="1" ht="17.1" customHeight="1" spans="1:2">
      <c r="A15" s="9" t="s">
        <v>56</v>
      </c>
      <c r="B15" s="10">
        <v>107925</v>
      </c>
    </row>
    <row r="16" s="1" customFormat="1" ht="17.1" customHeight="1" spans="1:2">
      <c r="A16" s="9" t="s">
        <v>57</v>
      </c>
      <c r="B16" s="10">
        <v>137095</v>
      </c>
    </row>
    <row r="17" s="1" customFormat="1" ht="17.1" customHeight="1" spans="1:2">
      <c r="A17" s="9" t="s">
        <v>58</v>
      </c>
      <c r="B17" s="10">
        <v>23264</v>
      </c>
    </row>
    <row r="18" s="1" customFormat="1" ht="17.1" customHeight="1" spans="1:2">
      <c r="A18" s="9" t="s">
        <v>59</v>
      </c>
      <c r="B18" s="10">
        <v>11240</v>
      </c>
    </row>
    <row r="19" s="1" customFormat="1" ht="18.75" customHeight="1" spans="1:2">
      <c r="A19" s="9" t="s">
        <v>60</v>
      </c>
      <c r="B19" s="10">
        <v>1237</v>
      </c>
    </row>
    <row r="20" s="1" customFormat="1" ht="17.1" customHeight="1" spans="1:2">
      <c r="A20" s="9" t="s">
        <v>61</v>
      </c>
      <c r="B20" s="10">
        <v>324</v>
      </c>
    </row>
    <row r="21" s="1" customFormat="1" ht="17.1" customHeight="1" spans="1:2">
      <c r="A21" s="9" t="s">
        <v>62</v>
      </c>
      <c r="B21" s="10">
        <v>0</v>
      </c>
    </row>
    <row r="22" s="1" customFormat="1" ht="17.1" customHeight="1" spans="1:2">
      <c r="A22" s="9" t="s">
        <v>63</v>
      </c>
      <c r="B22" s="10">
        <v>9201</v>
      </c>
    </row>
    <row r="23" s="1" customFormat="1" ht="17.1" customHeight="1" spans="1:2">
      <c r="A23" s="9" t="s">
        <v>64</v>
      </c>
      <c r="B23" s="10">
        <v>26750</v>
      </c>
    </row>
    <row r="24" s="1" customFormat="1" ht="17.1" customHeight="1" spans="1:2">
      <c r="A24" s="9" t="s">
        <v>65</v>
      </c>
      <c r="B24" s="10">
        <v>3879</v>
      </c>
    </row>
    <row r="25" s="1" customFormat="1" ht="17.1" customHeight="1" spans="1:2">
      <c r="A25" s="9" t="s">
        <v>66</v>
      </c>
      <c r="B25" s="10">
        <v>5633</v>
      </c>
    </row>
    <row r="26" s="1" customFormat="1" ht="17.1" customHeight="1" spans="1:2">
      <c r="A26" s="9" t="s">
        <v>67</v>
      </c>
      <c r="B26" s="10">
        <v>3946</v>
      </c>
    </row>
    <row r="27" s="1" customFormat="1" ht="17.1" customHeight="1" spans="1:2">
      <c r="A27" s="9" t="s">
        <v>68</v>
      </c>
      <c r="B27" s="10">
        <v>11344</v>
      </c>
    </row>
    <row r="28" s="1" customFormat="1" ht="17.1" customHeight="1" spans="1:2">
      <c r="A28" s="9" t="s">
        <v>69</v>
      </c>
      <c r="B28" s="10">
        <v>11313</v>
      </c>
    </row>
    <row r="29" s="1" customFormat="1" ht="17.1" customHeight="1" spans="1:2">
      <c r="A29" s="9" t="s">
        <v>70</v>
      </c>
      <c r="B29" s="10">
        <v>0</v>
      </c>
    </row>
    <row r="30" s="1" customFormat="1" ht="17.1" customHeight="1" spans="1:2">
      <c r="A30" s="9"/>
      <c r="B30" s="28"/>
    </row>
    <row r="31" s="1" customFormat="1" ht="17.1" customHeight="1" spans="1:2">
      <c r="A31" s="7" t="s">
        <v>71</v>
      </c>
      <c r="B31" s="10">
        <v>712708</v>
      </c>
    </row>
    <row r="32" s="1" customFormat="1" ht="15.6" customHeight="1"/>
  </sheetData>
  <mergeCells count="3">
    <mergeCell ref="A1:B1"/>
    <mergeCell ref="A2:B2"/>
    <mergeCell ref="A3:B3"/>
  </mergeCells>
  <printOptions horizontalCentered="1" verticalCentered="1" gridLines="1"/>
  <pageMargins left="0.156944444444444" right="0.354166666666667" top="0.196527777777778" bottom="0.156944444444444" header="0.196527777777778" footer="0.156944444444444"/>
  <pageSetup paperSize="9" orientation="landscape" blackAndWhite="1"/>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4"/>
  <sheetViews>
    <sheetView showGridLines="0" showZeros="0" workbookViewId="0">
      <selection activeCell="A1" sqref="A1:I1"/>
    </sheetView>
  </sheetViews>
  <sheetFormatPr defaultColWidth="9.125" defaultRowHeight="14.25"/>
  <cols>
    <col min="1" max="1" width="24.125" style="1" customWidth="1"/>
    <col min="2" max="3" width="10.5" style="1" customWidth="1"/>
    <col min="4" max="4" width="9.875" style="1" customWidth="1"/>
    <col min="5" max="5" width="10.875" style="1" customWidth="1"/>
    <col min="6" max="6" width="10.25" style="1" customWidth="1"/>
    <col min="7" max="7" width="10" style="1" customWidth="1"/>
    <col min="8" max="8" width="9.875" style="1" customWidth="1"/>
    <col min="9" max="9" width="11.625" style="1" customWidth="1"/>
    <col min="257" max="257" width="19.375" customWidth="1"/>
    <col min="258" max="259" width="10.5" customWidth="1"/>
    <col min="260" max="260" width="9.875" customWidth="1"/>
    <col min="261" max="261" width="10.875" customWidth="1"/>
    <col min="262" max="262" width="10.25" customWidth="1"/>
    <col min="263" max="263" width="10" customWidth="1"/>
    <col min="264" max="264" width="9.875" customWidth="1"/>
    <col min="265" max="265" width="11.625" customWidth="1"/>
    <col min="513" max="513" width="19.375" customWidth="1"/>
    <col min="514" max="515" width="10.5" customWidth="1"/>
    <col min="516" max="516" width="9.875" customWidth="1"/>
    <col min="517" max="517" width="10.875" customWidth="1"/>
    <col min="518" max="518" width="10.25" customWidth="1"/>
    <col min="519" max="519" width="10" customWidth="1"/>
    <col min="520" max="520" width="9.875" customWidth="1"/>
    <col min="521" max="521" width="11.625" customWidth="1"/>
    <col min="769" max="769" width="19.375" customWidth="1"/>
    <col min="770" max="771" width="10.5" customWidth="1"/>
    <col min="772" max="772" width="9.875" customWidth="1"/>
    <col min="773" max="773" width="10.875" customWidth="1"/>
    <col min="774" max="774" width="10.25" customWidth="1"/>
    <col min="775" max="775" width="10" customWidth="1"/>
    <col min="776" max="776" width="9.875" customWidth="1"/>
    <col min="777" max="777" width="11.625" customWidth="1"/>
    <col min="1025" max="1025" width="19.375" customWidth="1"/>
    <col min="1026" max="1027" width="10.5" customWidth="1"/>
    <col min="1028" max="1028" width="9.875" customWidth="1"/>
    <col min="1029" max="1029" width="10.875" customWidth="1"/>
    <col min="1030" max="1030" width="10.25" customWidth="1"/>
    <col min="1031" max="1031" width="10" customWidth="1"/>
    <col min="1032" max="1032" width="9.875" customWidth="1"/>
    <col min="1033" max="1033" width="11.625" customWidth="1"/>
    <col min="1281" max="1281" width="19.375" customWidth="1"/>
    <col min="1282" max="1283" width="10.5" customWidth="1"/>
    <col min="1284" max="1284" width="9.875" customWidth="1"/>
    <col min="1285" max="1285" width="10.875" customWidth="1"/>
    <col min="1286" max="1286" width="10.25" customWidth="1"/>
    <col min="1287" max="1287" width="10" customWidth="1"/>
    <col min="1288" max="1288" width="9.875" customWidth="1"/>
    <col min="1289" max="1289" width="11.625" customWidth="1"/>
    <col min="1537" max="1537" width="19.375" customWidth="1"/>
    <col min="1538" max="1539" width="10.5" customWidth="1"/>
    <col min="1540" max="1540" width="9.875" customWidth="1"/>
    <col min="1541" max="1541" width="10.875" customWidth="1"/>
    <col min="1542" max="1542" width="10.25" customWidth="1"/>
    <col min="1543" max="1543" width="10" customWidth="1"/>
    <col min="1544" max="1544" width="9.875" customWidth="1"/>
    <col min="1545" max="1545" width="11.625" customWidth="1"/>
    <col min="1793" max="1793" width="19.375" customWidth="1"/>
    <col min="1794" max="1795" width="10.5" customWidth="1"/>
    <col min="1796" max="1796" width="9.875" customWidth="1"/>
    <col min="1797" max="1797" width="10.875" customWidth="1"/>
    <col min="1798" max="1798" width="10.25" customWidth="1"/>
    <col min="1799" max="1799" width="10" customWidth="1"/>
    <col min="1800" max="1800" width="9.875" customWidth="1"/>
    <col min="1801" max="1801" width="11.625" customWidth="1"/>
    <col min="2049" max="2049" width="19.375" customWidth="1"/>
    <col min="2050" max="2051" width="10.5" customWidth="1"/>
    <col min="2052" max="2052" width="9.875" customWidth="1"/>
    <col min="2053" max="2053" width="10.875" customWidth="1"/>
    <col min="2054" max="2054" width="10.25" customWidth="1"/>
    <col min="2055" max="2055" width="10" customWidth="1"/>
    <col min="2056" max="2056" width="9.875" customWidth="1"/>
    <col min="2057" max="2057" width="11.625" customWidth="1"/>
    <col min="2305" max="2305" width="19.375" customWidth="1"/>
    <col min="2306" max="2307" width="10.5" customWidth="1"/>
    <col min="2308" max="2308" width="9.875" customWidth="1"/>
    <col min="2309" max="2309" width="10.875" customWidth="1"/>
    <col min="2310" max="2310" width="10.25" customWidth="1"/>
    <col min="2311" max="2311" width="10" customWidth="1"/>
    <col min="2312" max="2312" width="9.875" customWidth="1"/>
    <col min="2313" max="2313" width="11.625" customWidth="1"/>
    <col min="2561" max="2561" width="19.375" customWidth="1"/>
    <col min="2562" max="2563" width="10.5" customWidth="1"/>
    <col min="2564" max="2564" width="9.875" customWidth="1"/>
    <col min="2565" max="2565" width="10.875" customWidth="1"/>
    <col min="2566" max="2566" width="10.25" customWidth="1"/>
    <col min="2567" max="2567" width="10" customWidth="1"/>
    <col min="2568" max="2568" width="9.875" customWidth="1"/>
    <col min="2569" max="2569" width="11.625" customWidth="1"/>
    <col min="2817" max="2817" width="19.375" customWidth="1"/>
    <col min="2818" max="2819" width="10.5" customWidth="1"/>
    <col min="2820" max="2820" width="9.875" customWidth="1"/>
    <col min="2821" max="2821" width="10.875" customWidth="1"/>
    <col min="2822" max="2822" width="10.25" customWidth="1"/>
    <col min="2823" max="2823" width="10" customWidth="1"/>
    <col min="2824" max="2824" width="9.875" customWidth="1"/>
    <col min="2825" max="2825" width="11.625" customWidth="1"/>
    <col min="3073" max="3073" width="19.375" customWidth="1"/>
    <col min="3074" max="3075" width="10.5" customWidth="1"/>
    <col min="3076" max="3076" width="9.875" customWidth="1"/>
    <col min="3077" max="3077" width="10.875" customWidth="1"/>
    <col min="3078" max="3078" width="10.25" customWidth="1"/>
    <col min="3079" max="3079" width="10" customWidth="1"/>
    <col min="3080" max="3080" width="9.875" customWidth="1"/>
    <col min="3081" max="3081" width="11.625" customWidth="1"/>
    <col min="3329" max="3329" width="19.375" customWidth="1"/>
    <col min="3330" max="3331" width="10.5" customWidth="1"/>
    <col min="3332" max="3332" width="9.875" customWidth="1"/>
    <col min="3333" max="3333" width="10.875" customWidth="1"/>
    <col min="3334" max="3334" width="10.25" customWidth="1"/>
    <col min="3335" max="3335" width="10" customWidth="1"/>
    <col min="3336" max="3336" width="9.875" customWidth="1"/>
    <col min="3337" max="3337" width="11.625" customWidth="1"/>
    <col min="3585" max="3585" width="19.375" customWidth="1"/>
    <col min="3586" max="3587" width="10.5" customWidth="1"/>
    <col min="3588" max="3588" width="9.875" customWidth="1"/>
    <col min="3589" max="3589" width="10.875" customWidth="1"/>
    <col min="3590" max="3590" width="10.25" customWidth="1"/>
    <col min="3591" max="3591" width="10" customWidth="1"/>
    <col min="3592" max="3592" width="9.875" customWidth="1"/>
    <col min="3593" max="3593" width="11.625" customWidth="1"/>
    <col min="3841" max="3841" width="19.375" customWidth="1"/>
    <col min="3842" max="3843" width="10.5" customWidth="1"/>
    <col min="3844" max="3844" width="9.875" customWidth="1"/>
    <col min="3845" max="3845" width="10.875" customWidth="1"/>
    <col min="3846" max="3846" width="10.25" customWidth="1"/>
    <col min="3847" max="3847" width="10" customWidth="1"/>
    <col min="3848" max="3848" width="9.875" customWidth="1"/>
    <col min="3849" max="3849" width="11.625" customWidth="1"/>
    <col min="4097" max="4097" width="19.375" customWidth="1"/>
    <col min="4098" max="4099" width="10.5" customWidth="1"/>
    <col min="4100" max="4100" width="9.875" customWidth="1"/>
    <col min="4101" max="4101" width="10.875" customWidth="1"/>
    <col min="4102" max="4102" width="10.25" customWidth="1"/>
    <col min="4103" max="4103" width="10" customWidth="1"/>
    <col min="4104" max="4104" width="9.875" customWidth="1"/>
    <col min="4105" max="4105" width="11.625" customWidth="1"/>
    <col min="4353" max="4353" width="19.375" customWidth="1"/>
    <col min="4354" max="4355" width="10.5" customWidth="1"/>
    <col min="4356" max="4356" width="9.875" customWidth="1"/>
    <col min="4357" max="4357" width="10.875" customWidth="1"/>
    <col min="4358" max="4358" width="10.25" customWidth="1"/>
    <col min="4359" max="4359" width="10" customWidth="1"/>
    <col min="4360" max="4360" width="9.875" customWidth="1"/>
    <col min="4361" max="4361" width="11.625" customWidth="1"/>
    <col min="4609" max="4609" width="19.375" customWidth="1"/>
    <col min="4610" max="4611" width="10.5" customWidth="1"/>
    <col min="4612" max="4612" width="9.875" customWidth="1"/>
    <col min="4613" max="4613" width="10.875" customWidth="1"/>
    <col min="4614" max="4614" width="10.25" customWidth="1"/>
    <col min="4615" max="4615" width="10" customWidth="1"/>
    <col min="4616" max="4616" width="9.875" customWidth="1"/>
    <col min="4617" max="4617" width="11.625" customWidth="1"/>
    <col min="4865" max="4865" width="19.375" customWidth="1"/>
    <col min="4866" max="4867" width="10.5" customWidth="1"/>
    <col min="4868" max="4868" width="9.875" customWidth="1"/>
    <col min="4869" max="4869" width="10.875" customWidth="1"/>
    <col min="4870" max="4870" width="10.25" customWidth="1"/>
    <col min="4871" max="4871" width="10" customWidth="1"/>
    <col min="4872" max="4872" width="9.875" customWidth="1"/>
    <col min="4873" max="4873" width="11.625" customWidth="1"/>
    <col min="5121" max="5121" width="19.375" customWidth="1"/>
    <col min="5122" max="5123" width="10.5" customWidth="1"/>
    <col min="5124" max="5124" width="9.875" customWidth="1"/>
    <col min="5125" max="5125" width="10.875" customWidth="1"/>
    <col min="5126" max="5126" width="10.25" customWidth="1"/>
    <col min="5127" max="5127" width="10" customWidth="1"/>
    <col min="5128" max="5128" width="9.875" customWidth="1"/>
    <col min="5129" max="5129" width="11.625" customWidth="1"/>
    <col min="5377" max="5377" width="19.375" customWidth="1"/>
    <col min="5378" max="5379" width="10.5" customWidth="1"/>
    <col min="5380" max="5380" width="9.875" customWidth="1"/>
    <col min="5381" max="5381" width="10.875" customWidth="1"/>
    <col min="5382" max="5382" width="10.25" customWidth="1"/>
    <col min="5383" max="5383" width="10" customWidth="1"/>
    <col min="5384" max="5384" width="9.875" customWidth="1"/>
    <col min="5385" max="5385" width="11.625" customWidth="1"/>
    <col min="5633" max="5633" width="19.375" customWidth="1"/>
    <col min="5634" max="5635" width="10.5" customWidth="1"/>
    <col min="5636" max="5636" width="9.875" customWidth="1"/>
    <col min="5637" max="5637" width="10.875" customWidth="1"/>
    <col min="5638" max="5638" width="10.25" customWidth="1"/>
    <col min="5639" max="5639" width="10" customWidth="1"/>
    <col min="5640" max="5640" width="9.875" customWidth="1"/>
    <col min="5641" max="5641" width="11.625" customWidth="1"/>
    <col min="5889" max="5889" width="19.375" customWidth="1"/>
    <col min="5890" max="5891" width="10.5" customWidth="1"/>
    <col min="5892" max="5892" width="9.875" customWidth="1"/>
    <col min="5893" max="5893" width="10.875" customWidth="1"/>
    <col min="5894" max="5894" width="10.25" customWidth="1"/>
    <col min="5895" max="5895" width="10" customWidth="1"/>
    <col min="5896" max="5896" width="9.875" customWidth="1"/>
    <col min="5897" max="5897" width="11.625" customWidth="1"/>
    <col min="6145" max="6145" width="19.375" customWidth="1"/>
    <col min="6146" max="6147" width="10.5" customWidth="1"/>
    <col min="6148" max="6148" width="9.875" customWidth="1"/>
    <col min="6149" max="6149" width="10.875" customWidth="1"/>
    <col min="6150" max="6150" width="10.25" customWidth="1"/>
    <col min="6151" max="6151" width="10" customWidth="1"/>
    <col min="6152" max="6152" width="9.875" customWidth="1"/>
    <col min="6153" max="6153" width="11.625" customWidth="1"/>
    <col min="6401" max="6401" width="19.375" customWidth="1"/>
    <col min="6402" max="6403" width="10.5" customWidth="1"/>
    <col min="6404" max="6404" width="9.875" customWidth="1"/>
    <col min="6405" max="6405" width="10.875" customWidth="1"/>
    <col min="6406" max="6406" width="10.25" customWidth="1"/>
    <col min="6407" max="6407" width="10" customWidth="1"/>
    <col min="6408" max="6408" width="9.875" customWidth="1"/>
    <col min="6409" max="6409" width="11.625" customWidth="1"/>
    <col min="6657" max="6657" width="19.375" customWidth="1"/>
    <col min="6658" max="6659" width="10.5" customWidth="1"/>
    <col min="6660" max="6660" width="9.875" customWidth="1"/>
    <col min="6661" max="6661" width="10.875" customWidth="1"/>
    <col min="6662" max="6662" width="10.25" customWidth="1"/>
    <col min="6663" max="6663" width="10" customWidth="1"/>
    <col min="6664" max="6664" width="9.875" customWidth="1"/>
    <col min="6665" max="6665" width="11.625" customWidth="1"/>
    <col min="6913" max="6913" width="19.375" customWidth="1"/>
    <col min="6914" max="6915" width="10.5" customWidth="1"/>
    <col min="6916" max="6916" width="9.875" customWidth="1"/>
    <col min="6917" max="6917" width="10.875" customWidth="1"/>
    <col min="6918" max="6918" width="10.25" customWidth="1"/>
    <col min="6919" max="6919" width="10" customWidth="1"/>
    <col min="6920" max="6920" width="9.875" customWidth="1"/>
    <col min="6921" max="6921" width="11.625" customWidth="1"/>
    <col min="7169" max="7169" width="19.375" customWidth="1"/>
    <col min="7170" max="7171" width="10.5" customWidth="1"/>
    <col min="7172" max="7172" width="9.875" customWidth="1"/>
    <col min="7173" max="7173" width="10.875" customWidth="1"/>
    <col min="7174" max="7174" width="10.25" customWidth="1"/>
    <col min="7175" max="7175" width="10" customWidth="1"/>
    <col min="7176" max="7176" width="9.875" customWidth="1"/>
    <col min="7177" max="7177" width="11.625" customWidth="1"/>
    <col min="7425" max="7425" width="19.375" customWidth="1"/>
    <col min="7426" max="7427" width="10.5" customWidth="1"/>
    <col min="7428" max="7428" width="9.875" customWidth="1"/>
    <col min="7429" max="7429" width="10.875" customWidth="1"/>
    <col min="7430" max="7430" width="10.25" customWidth="1"/>
    <col min="7431" max="7431" width="10" customWidth="1"/>
    <col min="7432" max="7432" width="9.875" customWidth="1"/>
    <col min="7433" max="7433" width="11.625" customWidth="1"/>
    <col min="7681" max="7681" width="19.375" customWidth="1"/>
    <col min="7682" max="7683" width="10.5" customWidth="1"/>
    <col min="7684" max="7684" width="9.875" customWidth="1"/>
    <col min="7685" max="7685" width="10.875" customWidth="1"/>
    <col min="7686" max="7686" width="10.25" customWidth="1"/>
    <col min="7687" max="7687" width="10" customWidth="1"/>
    <col min="7688" max="7688" width="9.875" customWidth="1"/>
    <col min="7689" max="7689" width="11.625" customWidth="1"/>
    <col min="7937" max="7937" width="19.375" customWidth="1"/>
    <col min="7938" max="7939" width="10.5" customWidth="1"/>
    <col min="7940" max="7940" width="9.875" customWidth="1"/>
    <col min="7941" max="7941" width="10.875" customWidth="1"/>
    <col min="7942" max="7942" width="10.25" customWidth="1"/>
    <col min="7943" max="7943" width="10" customWidth="1"/>
    <col min="7944" max="7944" width="9.875" customWidth="1"/>
    <col min="7945" max="7945" width="11.625" customWidth="1"/>
    <col min="8193" max="8193" width="19.375" customWidth="1"/>
    <col min="8194" max="8195" width="10.5" customWidth="1"/>
    <col min="8196" max="8196" width="9.875" customWidth="1"/>
    <col min="8197" max="8197" width="10.875" customWidth="1"/>
    <col min="8198" max="8198" width="10.25" customWidth="1"/>
    <col min="8199" max="8199" width="10" customWidth="1"/>
    <col min="8200" max="8200" width="9.875" customWidth="1"/>
    <col min="8201" max="8201" width="11.625" customWidth="1"/>
    <col min="8449" max="8449" width="19.375" customWidth="1"/>
    <col min="8450" max="8451" width="10.5" customWidth="1"/>
    <col min="8452" max="8452" width="9.875" customWidth="1"/>
    <col min="8453" max="8453" width="10.875" customWidth="1"/>
    <col min="8454" max="8454" width="10.25" customWidth="1"/>
    <col min="8455" max="8455" width="10" customWidth="1"/>
    <col min="8456" max="8456" width="9.875" customWidth="1"/>
    <col min="8457" max="8457" width="11.625" customWidth="1"/>
    <col min="8705" max="8705" width="19.375" customWidth="1"/>
    <col min="8706" max="8707" width="10.5" customWidth="1"/>
    <col min="8708" max="8708" width="9.875" customWidth="1"/>
    <col min="8709" max="8709" width="10.875" customWidth="1"/>
    <col min="8710" max="8710" width="10.25" customWidth="1"/>
    <col min="8711" max="8711" width="10" customWidth="1"/>
    <col min="8712" max="8712" width="9.875" customWidth="1"/>
    <col min="8713" max="8713" width="11.625" customWidth="1"/>
    <col min="8961" max="8961" width="19.375" customWidth="1"/>
    <col min="8962" max="8963" width="10.5" customWidth="1"/>
    <col min="8964" max="8964" width="9.875" customWidth="1"/>
    <col min="8965" max="8965" width="10.875" customWidth="1"/>
    <col min="8966" max="8966" width="10.25" customWidth="1"/>
    <col min="8967" max="8967" width="10" customWidth="1"/>
    <col min="8968" max="8968" width="9.875" customWidth="1"/>
    <col min="8969" max="8969" width="11.625" customWidth="1"/>
    <col min="9217" max="9217" width="19.375" customWidth="1"/>
    <col min="9218" max="9219" width="10.5" customWidth="1"/>
    <col min="9220" max="9220" width="9.875" customWidth="1"/>
    <col min="9221" max="9221" width="10.875" customWidth="1"/>
    <col min="9222" max="9222" width="10.25" customWidth="1"/>
    <col min="9223" max="9223" width="10" customWidth="1"/>
    <col min="9224" max="9224" width="9.875" customWidth="1"/>
    <col min="9225" max="9225" width="11.625" customWidth="1"/>
    <col min="9473" max="9473" width="19.375" customWidth="1"/>
    <col min="9474" max="9475" width="10.5" customWidth="1"/>
    <col min="9476" max="9476" width="9.875" customWidth="1"/>
    <col min="9477" max="9477" width="10.875" customWidth="1"/>
    <col min="9478" max="9478" width="10.25" customWidth="1"/>
    <col min="9479" max="9479" width="10" customWidth="1"/>
    <col min="9480" max="9480" width="9.875" customWidth="1"/>
    <col min="9481" max="9481" width="11.625" customWidth="1"/>
    <col min="9729" max="9729" width="19.375" customWidth="1"/>
    <col min="9730" max="9731" width="10.5" customWidth="1"/>
    <col min="9732" max="9732" width="9.875" customWidth="1"/>
    <col min="9733" max="9733" width="10.875" customWidth="1"/>
    <col min="9734" max="9734" width="10.25" customWidth="1"/>
    <col min="9735" max="9735" width="10" customWidth="1"/>
    <col min="9736" max="9736" width="9.875" customWidth="1"/>
    <col min="9737" max="9737" width="11.625" customWidth="1"/>
    <col min="9985" max="9985" width="19.375" customWidth="1"/>
    <col min="9986" max="9987" width="10.5" customWidth="1"/>
    <col min="9988" max="9988" width="9.875" customWidth="1"/>
    <col min="9989" max="9989" width="10.875" customWidth="1"/>
    <col min="9990" max="9990" width="10.25" customWidth="1"/>
    <col min="9991" max="9991" width="10" customWidth="1"/>
    <col min="9992" max="9992" width="9.875" customWidth="1"/>
    <col min="9993" max="9993" width="11.625" customWidth="1"/>
    <col min="10241" max="10241" width="19.375" customWidth="1"/>
    <col min="10242" max="10243" width="10.5" customWidth="1"/>
    <col min="10244" max="10244" width="9.875" customWidth="1"/>
    <col min="10245" max="10245" width="10.875" customWidth="1"/>
    <col min="10246" max="10246" width="10.25" customWidth="1"/>
    <col min="10247" max="10247" width="10" customWidth="1"/>
    <col min="10248" max="10248" width="9.875" customWidth="1"/>
    <col min="10249" max="10249" width="11.625" customWidth="1"/>
    <col min="10497" max="10497" width="19.375" customWidth="1"/>
    <col min="10498" max="10499" width="10.5" customWidth="1"/>
    <col min="10500" max="10500" width="9.875" customWidth="1"/>
    <col min="10501" max="10501" width="10.875" customWidth="1"/>
    <col min="10502" max="10502" width="10.25" customWidth="1"/>
    <col min="10503" max="10503" width="10" customWidth="1"/>
    <col min="10504" max="10504" width="9.875" customWidth="1"/>
    <col min="10505" max="10505" width="11.625" customWidth="1"/>
    <col min="10753" max="10753" width="19.375" customWidth="1"/>
    <col min="10754" max="10755" width="10.5" customWidth="1"/>
    <col min="10756" max="10756" width="9.875" customWidth="1"/>
    <col min="10757" max="10757" width="10.875" customWidth="1"/>
    <col min="10758" max="10758" width="10.25" customWidth="1"/>
    <col min="10759" max="10759" width="10" customWidth="1"/>
    <col min="10760" max="10760" width="9.875" customWidth="1"/>
    <col min="10761" max="10761" width="11.625" customWidth="1"/>
    <col min="11009" max="11009" width="19.375" customWidth="1"/>
    <col min="11010" max="11011" width="10.5" customWidth="1"/>
    <col min="11012" max="11012" width="9.875" customWidth="1"/>
    <col min="11013" max="11013" width="10.875" customWidth="1"/>
    <col min="11014" max="11014" width="10.25" customWidth="1"/>
    <col min="11015" max="11015" width="10" customWidth="1"/>
    <col min="11016" max="11016" width="9.875" customWidth="1"/>
    <col min="11017" max="11017" width="11.625" customWidth="1"/>
    <col min="11265" max="11265" width="19.375" customWidth="1"/>
    <col min="11266" max="11267" width="10.5" customWidth="1"/>
    <col min="11268" max="11268" width="9.875" customWidth="1"/>
    <col min="11269" max="11269" width="10.875" customWidth="1"/>
    <col min="11270" max="11270" width="10.25" customWidth="1"/>
    <col min="11271" max="11271" width="10" customWidth="1"/>
    <col min="11272" max="11272" width="9.875" customWidth="1"/>
    <col min="11273" max="11273" width="11.625" customWidth="1"/>
    <col min="11521" max="11521" width="19.375" customWidth="1"/>
    <col min="11522" max="11523" width="10.5" customWidth="1"/>
    <col min="11524" max="11524" width="9.875" customWidth="1"/>
    <col min="11525" max="11525" width="10.875" customWidth="1"/>
    <col min="11526" max="11526" width="10.25" customWidth="1"/>
    <col min="11527" max="11527" width="10" customWidth="1"/>
    <col min="11528" max="11528" width="9.875" customWidth="1"/>
    <col min="11529" max="11529" width="11.625" customWidth="1"/>
    <col min="11777" max="11777" width="19.375" customWidth="1"/>
    <col min="11778" max="11779" width="10.5" customWidth="1"/>
    <col min="11780" max="11780" width="9.875" customWidth="1"/>
    <col min="11781" max="11781" width="10.875" customWidth="1"/>
    <col min="11782" max="11782" width="10.25" customWidth="1"/>
    <col min="11783" max="11783" width="10" customWidth="1"/>
    <col min="11784" max="11784" width="9.875" customWidth="1"/>
    <col min="11785" max="11785" width="11.625" customWidth="1"/>
    <col min="12033" max="12033" width="19.375" customWidth="1"/>
    <col min="12034" max="12035" width="10.5" customWidth="1"/>
    <col min="12036" max="12036" width="9.875" customWidth="1"/>
    <col min="12037" max="12037" width="10.875" customWidth="1"/>
    <col min="12038" max="12038" width="10.25" customWidth="1"/>
    <col min="12039" max="12039" width="10" customWidth="1"/>
    <col min="12040" max="12040" width="9.875" customWidth="1"/>
    <col min="12041" max="12041" width="11.625" customWidth="1"/>
    <col min="12289" max="12289" width="19.375" customWidth="1"/>
    <col min="12290" max="12291" width="10.5" customWidth="1"/>
    <col min="12292" max="12292" width="9.875" customWidth="1"/>
    <col min="12293" max="12293" width="10.875" customWidth="1"/>
    <col min="12294" max="12294" width="10.25" customWidth="1"/>
    <col min="12295" max="12295" width="10" customWidth="1"/>
    <col min="12296" max="12296" width="9.875" customWidth="1"/>
    <col min="12297" max="12297" width="11.625" customWidth="1"/>
    <col min="12545" max="12545" width="19.375" customWidth="1"/>
    <col min="12546" max="12547" width="10.5" customWidth="1"/>
    <col min="12548" max="12548" width="9.875" customWidth="1"/>
    <col min="12549" max="12549" width="10.875" customWidth="1"/>
    <col min="12550" max="12550" width="10.25" customWidth="1"/>
    <col min="12551" max="12551" width="10" customWidth="1"/>
    <col min="12552" max="12552" width="9.875" customWidth="1"/>
    <col min="12553" max="12553" width="11.625" customWidth="1"/>
    <col min="12801" max="12801" width="19.375" customWidth="1"/>
    <col min="12802" max="12803" width="10.5" customWidth="1"/>
    <col min="12804" max="12804" width="9.875" customWidth="1"/>
    <col min="12805" max="12805" width="10.875" customWidth="1"/>
    <col min="12806" max="12806" width="10.25" customWidth="1"/>
    <col min="12807" max="12807" width="10" customWidth="1"/>
    <col min="12808" max="12808" width="9.875" customWidth="1"/>
    <col min="12809" max="12809" width="11.625" customWidth="1"/>
    <col min="13057" max="13057" width="19.375" customWidth="1"/>
    <col min="13058" max="13059" width="10.5" customWidth="1"/>
    <col min="13060" max="13060" width="9.875" customWidth="1"/>
    <col min="13061" max="13061" width="10.875" customWidth="1"/>
    <col min="13062" max="13062" width="10.25" customWidth="1"/>
    <col min="13063" max="13063" width="10" customWidth="1"/>
    <col min="13064" max="13064" width="9.875" customWidth="1"/>
    <col min="13065" max="13065" width="11.625" customWidth="1"/>
    <col min="13313" max="13313" width="19.375" customWidth="1"/>
    <col min="13314" max="13315" width="10.5" customWidth="1"/>
    <col min="13316" max="13316" width="9.875" customWidth="1"/>
    <col min="13317" max="13317" width="10.875" customWidth="1"/>
    <col min="13318" max="13318" width="10.25" customWidth="1"/>
    <col min="13319" max="13319" width="10" customWidth="1"/>
    <col min="13320" max="13320" width="9.875" customWidth="1"/>
    <col min="13321" max="13321" width="11.625" customWidth="1"/>
    <col min="13569" max="13569" width="19.375" customWidth="1"/>
    <col min="13570" max="13571" width="10.5" customWidth="1"/>
    <col min="13572" max="13572" width="9.875" customWidth="1"/>
    <col min="13573" max="13573" width="10.875" customWidth="1"/>
    <col min="13574" max="13574" width="10.25" customWidth="1"/>
    <col min="13575" max="13575" width="10" customWidth="1"/>
    <col min="13576" max="13576" width="9.875" customWidth="1"/>
    <col min="13577" max="13577" width="11.625" customWidth="1"/>
    <col min="13825" max="13825" width="19.375" customWidth="1"/>
    <col min="13826" max="13827" width="10.5" customWidth="1"/>
    <col min="13828" max="13828" width="9.875" customWidth="1"/>
    <col min="13829" max="13829" width="10.875" customWidth="1"/>
    <col min="13830" max="13830" width="10.25" customWidth="1"/>
    <col min="13831" max="13831" width="10" customWidth="1"/>
    <col min="13832" max="13832" width="9.875" customWidth="1"/>
    <col min="13833" max="13833" width="11.625" customWidth="1"/>
    <col min="14081" max="14081" width="19.375" customWidth="1"/>
    <col min="14082" max="14083" width="10.5" customWidth="1"/>
    <col min="14084" max="14084" width="9.875" customWidth="1"/>
    <col min="14085" max="14085" width="10.875" customWidth="1"/>
    <col min="14086" max="14086" width="10.25" customWidth="1"/>
    <col min="14087" max="14087" width="10" customWidth="1"/>
    <col min="14088" max="14088" width="9.875" customWidth="1"/>
    <col min="14089" max="14089" width="11.625" customWidth="1"/>
    <col min="14337" max="14337" width="19.375" customWidth="1"/>
    <col min="14338" max="14339" width="10.5" customWidth="1"/>
    <col min="14340" max="14340" width="9.875" customWidth="1"/>
    <col min="14341" max="14341" width="10.875" customWidth="1"/>
    <col min="14342" max="14342" width="10.25" customWidth="1"/>
    <col min="14343" max="14343" width="10" customWidth="1"/>
    <col min="14344" max="14344" width="9.875" customWidth="1"/>
    <col min="14345" max="14345" width="11.625" customWidth="1"/>
    <col min="14593" max="14593" width="19.375" customWidth="1"/>
    <col min="14594" max="14595" width="10.5" customWidth="1"/>
    <col min="14596" max="14596" width="9.875" customWidth="1"/>
    <col min="14597" max="14597" width="10.875" customWidth="1"/>
    <col min="14598" max="14598" width="10.25" customWidth="1"/>
    <col min="14599" max="14599" width="10" customWidth="1"/>
    <col min="14600" max="14600" width="9.875" customWidth="1"/>
    <col min="14601" max="14601" width="11.625" customWidth="1"/>
    <col min="14849" max="14849" width="19.375" customWidth="1"/>
    <col min="14850" max="14851" width="10.5" customWidth="1"/>
    <col min="14852" max="14852" width="9.875" customWidth="1"/>
    <col min="14853" max="14853" width="10.875" customWidth="1"/>
    <col min="14854" max="14854" width="10.25" customWidth="1"/>
    <col min="14855" max="14855" width="10" customWidth="1"/>
    <col min="14856" max="14856" width="9.875" customWidth="1"/>
    <col min="14857" max="14857" width="11.625" customWidth="1"/>
    <col min="15105" max="15105" width="19.375" customWidth="1"/>
    <col min="15106" max="15107" width="10.5" customWidth="1"/>
    <col min="15108" max="15108" width="9.875" customWidth="1"/>
    <col min="15109" max="15109" width="10.875" customWidth="1"/>
    <col min="15110" max="15110" width="10.25" customWidth="1"/>
    <col min="15111" max="15111" width="10" customWidth="1"/>
    <col min="15112" max="15112" width="9.875" customWidth="1"/>
    <col min="15113" max="15113" width="11.625" customWidth="1"/>
    <col min="15361" max="15361" width="19.375" customWidth="1"/>
    <col min="15362" max="15363" width="10.5" customWidth="1"/>
    <col min="15364" max="15364" width="9.875" customWidth="1"/>
    <col min="15365" max="15365" width="10.875" customWidth="1"/>
    <col min="15366" max="15366" width="10.25" customWidth="1"/>
    <col min="15367" max="15367" width="10" customWidth="1"/>
    <col min="15368" max="15368" width="9.875" customWidth="1"/>
    <col min="15369" max="15369" width="11.625" customWidth="1"/>
    <col min="15617" max="15617" width="19.375" customWidth="1"/>
    <col min="15618" max="15619" width="10.5" customWidth="1"/>
    <col min="15620" max="15620" width="9.875" customWidth="1"/>
    <col min="15621" max="15621" width="10.875" customWidth="1"/>
    <col min="15622" max="15622" width="10.25" customWidth="1"/>
    <col min="15623" max="15623" width="10" customWidth="1"/>
    <col min="15624" max="15624" width="9.875" customWidth="1"/>
    <col min="15625" max="15625" width="11.625" customWidth="1"/>
    <col min="15873" max="15873" width="19.375" customWidth="1"/>
    <col min="15874" max="15875" width="10.5" customWidth="1"/>
    <col min="15876" max="15876" width="9.875" customWidth="1"/>
    <col min="15877" max="15877" width="10.875" customWidth="1"/>
    <col min="15878" max="15878" width="10.25" customWidth="1"/>
    <col min="15879" max="15879" width="10" customWidth="1"/>
    <col min="15880" max="15880" width="9.875" customWidth="1"/>
    <col min="15881" max="15881" width="11.625" customWidth="1"/>
    <col min="16129" max="16129" width="19.375" customWidth="1"/>
    <col min="16130" max="16131" width="10.5" customWidth="1"/>
    <col min="16132" max="16132" width="9.875" customWidth="1"/>
    <col min="16133" max="16133" width="10.875" customWidth="1"/>
    <col min="16134" max="16134" width="10.25" customWidth="1"/>
    <col min="16135" max="16135" width="10" customWidth="1"/>
    <col min="16136" max="16136" width="9.875" customWidth="1"/>
    <col min="16137" max="16137" width="11.625" customWidth="1"/>
  </cols>
  <sheetData>
    <row r="1" s="1" customFormat="1" ht="33.95" customHeight="1" spans="1:9">
      <c r="A1" s="2" t="s">
        <v>2560</v>
      </c>
      <c r="B1" s="2"/>
      <c r="C1" s="2"/>
      <c r="D1" s="2"/>
      <c r="E1" s="2"/>
      <c r="F1" s="2"/>
      <c r="G1" s="2"/>
      <c r="H1" s="2"/>
      <c r="I1" s="2"/>
    </row>
    <row r="2" s="1" customFormat="1" ht="17.1" customHeight="1" spans="1:9">
      <c r="A2" s="3" t="s">
        <v>2561</v>
      </c>
      <c r="B2" s="3"/>
      <c r="C2" s="3"/>
      <c r="D2" s="3"/>
      <c r="E2" s="3"/>
      <c r="F2" s="3"/>
      <c r="G2" s="3"/>
      <c r="H2" s="3"/>
      <c r="I2" s="3"/>
    </row>
    <row r="3" s="1" customFormat="1" ht="17.1" customHeight="1" spans="1:9">
      <c r="A3" s="4" t="s">
        <v>2</v>
      </c>
      <c r="B3" s="4"/>
      <c r="C3" s="4"/>
      <c r="D3" s="4"/>
      <c r="E3" s="4"/>
      <c r="F3" s="4"/>
      <c r="G3" s="4"/>
      <c r="H3" s="4"/>
      <c r="I3" s="4"/>
    </row>
    <row r="4" s="1" customFormat="1" ht="12.75" customHeight="1" spans="1:9">
      <c r="A4" s="5" t="s">
        <v>29</v>
      </c>
      <c r="B4" s="6" t="s">
        <v>2562</v>
      </c>
      <c r="C4" s="6" t="s">
        <v>2563</v>
      </c>
      <c r="D4" s="6" t="s">
        <v>2564</v>
      </c>
      <c r="E4" s="6" t="s">
        <v>2565</v>
      </c>
      <c r="F4" s="6" t="s">
        <v>2566</v>
      </c>
      <c r="G4" s="6" t="s">
        <v>2567</v>
      </c>
      <c r="H4" s="6" t="s">
        <v>2568</v>
      </c>
      <c r="I4" s="6" t="s">
        <v>2569</v>
      </c>
    </row>
    <row r="5" s="1" customFormat="1" ht="36.95" customHeight="1" spans="1:9">
      <c r="A5" s="7"/>
      <c r="B5" s="8"/>
      <c r="C5" s="8"/>
      <c r="D5" s="8"/>
      <c r="E5" s="8"/>
      <c r="F5" s="8"/>
      <c r="G5" s="8"/>
      <c r="H5" s="8"/>
      <c r="I5" s="8"/>
    </row>
    <row r="6" s="1" customFormat="1" ht="20.1" customHeight="1" spans="1:9">
      <c r="A6" s="9" t="s">
        <v>2570</v>
      </c>
      <c r="B6" s="10">
        <v>111609</v>
      </c>
      <c r="C6" s="10">
        <v>0</v>
      </c>
      <c r="D6" s="10">
        <v>43605</v>
      </c>
      <c r="E6" s="10">
        <v>68004</v>
      </c>
      <c r="F6" s="10">
        <v>0</v>
      </c>
      <c r="G6" s="10">
        <v>0</v>
      </c>
      <c r="H6" s="10">
        <v>0</v>
      </c>
      <c r="I6" s="10"/>
    </row>
    <row r="7" s="1" customFormat="1" ht="20.25" customHeight="1" spans="1:9">
      <c r="A7" s="9" t="s">
        <v>2571</v>
      </c>
      <c r="B7" s="10">
        <v>52637</v>
      </c>
      <c r="C7" s="10">
        <v>0</v>
      </c>
      <c r="D7" s="10">
        <v>21265</v>
      </c>
      <c r="E7" s="10">
        <v>31372</v>
      </c>
      <c r="F7" s="10">
        <v>0</v>
      </c>
      <c r="G7" s="10">
        <v>0</v>
      </c>
      <c r="H7" s="10">
        <v>0</v>
      </c>
      <c r="I7" s="10"/>
    </row>
    <row r="8" s="1" customFormat="1" ht="20.25" customHeight="1" spans="1:9">
      <c r="A8" s="9" t="s">
        <v>2572</v>
      </c>
      <c r="B8" s="10">
        <v>56711</v>
      </c>
      <c r="C8" s="10">
        <v>0</v>
      </c>
      <c r="D8" s="10">
        <v>21799</v>
      </c>
      <c r="E8" s="10">
        <v>34912</v>
      </c>
      <c r="F8" s="10">
        <v>0</v>
      </c>
      <c r="G8" s="10">
        <v>0</v>
      </c>
      <c r="H8" s="10">
        <v>0</v>
      </c>
      <c r="I8" s="10"/>
    </row>
    <row r="9" s="1" customFormat="1" ht="20.25" customHeight="1" spans="1:9">
      <c r="A9" s="9" t="s">
        <v>2573</v>
      </c>
      <c r="B9" s="10">
        <v>324</v>
      </c>
      <c r="C9" s="10">
        <v>0</v>
      </c>
      <c r="D9" s="10">
        <v>244</v>
      </c>
      <c r="E9" s="10">
        <v>80</v>
      </c>
      <c r="F9" s="10">
        <v>0</v>
      </c>
      <c r="G9" s="10">
        <v>0</v>
      </c>
      <c r="H9" s="10">
        <v>0</v>
      </c>
      <c r="I9" s="10"/>
    </row>
    <row r="10" s="1" customFormat="1" ht="20.25" customHeight="1" spans="1:9">
      <c r="A10" s="9" t="s">
        <v>2574</v>
      </c>
      <c r="B10" s="10">
        <v>0</v>
      </c>
      <c r="C10" s="10">
        <v>0</v>
      </c>
      <c r="D10" s="10">
        <v>0</v>
      </c>
      <c r="E10" s="10">
        <v>0</v>
      </c>
      <c r="F10" s="10">
        <v>0</v>
      </c>
      <c r="G10" s="10">
        <v>0</v>
      </c>
      <c r="H10" s="10">
        <v>0</v>
      </c>
      <c r="I10" s="10"/>
    </row>
    <row r="11" s="1" customFormat="1" ht="20.25" customHeight="1" spans="1:9">
      <c r="A11" s="9" t="s">
        <v>2575</v>
      </c>
      <c r="B11" s="10">
        <v>1655</v>
      </c>
      <c r="C11" s="10">
        <v>0</v>
      </c>
      <c r="D11" s="10">
        <v>18</v>
      </c>
      <c r="E11" s="10">
        <v>1637</v>
      </c>
      <c r="F11" s="10">
        <v>0</v>
      </c>
      <c r="G11" s="10">
        <v>0</v>
      </c>
      <c r="H11" s="10">
        <v>0</v>
      </c>
      <c r="I11" s="10"/>
    </row>
    <row r="12" s="1" customFormat="1" ht="20.25" customHeight="1" spans="1:9">
      <c r="A12" s="9" t="s">
        <v>2576</v>
      </c>
      <c r="B12" s="10">
        <v>282</v>
      </c>
      <c r="C12" s="10">
        <v>0</v>
      </c>
      <c r="D12" s="10">
        <v>279</v>
      </c>
      <c r="E12" s="10">
        <v>3</v>
      </c>
      <c r="F12" s="10">
        <v>0</v>
      </c>
      <c r="G12" s="10">
        <v>0</v>
      </c>
      <c r="H12" s="10">
        <v>0</v>
      </c>
      <c r="I12" s="10"/>
    </row>
    <row r="13" s="1" customFormat="1" ht="20.25" customHeight="1" spans="1:9">
      <c r="A13" s="9" t="s">
        <v>2577</v>
      </c>
      <c r="B13" s="10">
        <v>0</v>
      </c>
      <c r="C13" s="10">
        <v>0</v>
      </c>
      <c r="D13" s="10">
        <v>0</v>
      </c>
      <c r="E13" s="10">
        <v>0</v>
      </c>
      <c r="F13" s="10">
        <v>0</v>
      </c>
      <c r="G13" s="10">
        <v>0</v>
      </c>
      <c r="H13" s="10">
        <v>0</v>
      </c>
      <c r="I13" s="10">
        <v>0</v>
      </c>
    </row>
    <row r="14" s="1" customFormat="1" ht="15.6" customHeight="1"/>
  </sheetData>
  <mergeCells count="12">
    <mergeCell ref="A1:I1"/>
    <mergeCell ref="A2:I2"/>
    <mergeCell ref="A3:I3"/>
    <mergeCell ref="A4:A5"/>
    <mergeCell ref="B4:B5"/>
    <mergeCell ref="C4:C5"/>
    <mergeCell ref="D4:D5"/>
    <mergeCell ref="E4:E5"/>
    <mergeCell ref="F4:F5"/>
    <mergeCell ref="G4:G5"/>
    <mergeCell ref="H4:H5"/>
    <mergeCell ref="I4:I5"/>
  </mergeCells>
  <printOptions horizontalCentered="1" gridLines="1"/>
  <pageMargins left="1.1" right="0.53" top="0.44" bottom="1" header="0" footer="0"/>
  <pageSetup paperSize="1" orientation="landscape" blackAndWhite="1" verticalDpi="180"/>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3"/>
  <sheetViews>
    <sheetView showGridLines="0" showZeros="0" workbookViewId="0">
      <selection activeCell="A1" sqref="A1:I1"/>
    </sheetView>
  </sheetViews>
  <sheetFormatPr defaultColWidth="9.125" defaultRowHeight="14.25"/>
  <cols>
    <col min="1" max="1" width="21.875" style="1" customWidth="1"/>
    <col min="2" max="3" width="10.5" style="1" customWidth="1"/>
    <col min="4" max="4" width="9.875" style="1" customWidth="1"/>
    <col min="5" max="5" width="10.875" style="1" customWidth="1"/>
    <col min="6" max="6" width="10.25" style="1" customWidth="1"/>
    <col min="7" max="7" width="10" style="1" customWidth="1"/>
    <col min="8" max="8" width="9.875" style="1" customWidth="1"/>
    <col min="9" max="9" width="11.625" style="1" customWidth="1"/>
    <col min="257" max="257" width="19.375" customWidth="1"/>
    <col min="258" max="259" width="10.5" customWidth="1"/>
    <col min="260" max="260" width="9.875" customWidth="1"/>
    <col min="261" max="261" width="10.875" customWidth="1"/>
    <col min="262" max="262" width="10.25" customWidth="1"/>
    <col min="263" max="263" width="10" customWidth="1"/>
    <col min="264" max="264" width="9.875" customWidth="1"/>
    <col min="265" max="265" width="11.625" customWidth="1"/>
    <col min="513" max="513" width="19.375" customWidth="1"/>
    <col min="514" max="515" width="10.5" customWidth="1"/>
    <col min="516" max="516" width="9.875" customWidth="1"/>
    <col min="517" max="517" width="10.875" customWidth="1"/>
    <col min="518" max="518" width="10.25" customWidth="1"/>
    <col min="519" max="519" width="10" customWidth="1"/>
    <col min="520" max="520" width="9.875" customWidth="1"/>
    <col min="521" max="521" width="11.625" customWidth="1"/>
    <col min="769" max="769" width="19.375" customWidth="1"/>
    <col min="770" max="771" width="10.5" customWidth="1"/>
    <col min="772" max="772" width="9.875" customWidth="1"/>
    <col min="773" max="773" width="10.875" customWidth="1"/>
    <col min="774" max="774" width="10.25" customWidth="1"/>
    <col min="775" max="775" width="10" customWidth="1"/>
    <col min="776" max="776" width="9.875" customWidth="1"/>
    <col min="777" max="777" width="11.625" customWidth="1"/>
    <col min="1025" max="1025" width="19.375" customWidth="1"/>
    <col min="1026" max="1027" width="10.5" customWidth="1"/>
    <col min="1028" max="1028" width="9.875" customWidth="1"/>
    <col min="1029" max="1029" width="10.875" customWidth="1"/>
    <col min="1030" max="1030" width="10.25" customWidth="1"/>
    <col min="1031" max="1031" width="10" customWidth="1"/>
    <col min="1032" max="1032" width="9.875" customWidth="1"/>
    <col min="1033" max="1033" width="11.625" customWidth="1"/>
    <col min="1281" max="1281" width="19.375" customWidth="1"/>
    <col min="1282" max="1283" width="10.5" customWidth="1"/>
    <col min="1284" max="1284" width="9.875" customWidth="1"/>
    <col min="1285" max="1285" width="10.875" customWidth="1"/>
    <col min="1286" max="1286" width="10.25" customWidth="1"/>
    <col min="1287" max="1287" width="10" customWidth="1"/>
    <col min="1288" max="1288" width="9.875" customWidth="1"/>
    <col min="1289" max="1289" width="11.625" customWidth="1"/>
    <col min="1537" max="1537" width="19.375" customWidth="1"/>
    <col min="1538" max="1539" width="10.5" customWidth="1"/>
    <col min="1540" max="1540" width="9.875" customWidth="1"/>
    <col min="1541" max="1541" width="10.875" customWidth="1"/>
    <col min="1542" max="1542" width="10.25" customWidth="1"/>
    <col min="1543" max="1543" width="10" customWidth="1"/>
    <col min="1544" max="1544" width="9.875" customWidth="1"/>
    <col min="1545" max="1545" width="11.625" customWidth="1"/>
    <col min="1793" max="1793" width="19.375" customWidth="1"/>
    <col min="1794" max="1795" width="10.5" customWidth="1"/>
    <col min="1796" max="1796" width="9.875" customWidth="1"/>
    <col min="1797" max="1797" width="10.875" customWidth="1"/>
    <col min="1798" max="1798" width="10.25" customWidth="1"/>
    <col min="1799" max="1799" width="10" customWidth="1"/>
    <col min="1800" max="1800" width="9.875" customWidth="1"/>
    <col min="1801" max="1801" width="11.625" customWidth="1"/>
    <col min="2049" max="2049" width="19.375" customWidth="1"/>
    <col min="2050" max="2051" width="10.5" customWidth="1"/>
    <col min="2052" max="2052" width="9.875" customWidth="1"/>
    <col min="2053" max="2053" width="10.875" customWidth="1"/>
    <col min="2054" max="2054" width="10.25" customWidth="1"/>
    <col min="2055" max="2055" width="10" customWidth="1"/>
    <col min="2056" max="2056" width="9.875" customWidth="1"/>
    <col min="2057" max="2057" width="11.625" customWidth="1"/>
    <col min="2305" max="2305" width="19.375" customWidth="1"/>
    <col min="2306" max="2307" width="10.5" customWidth="1"/>
    <col min="2308" max="2308" width="9.875" customWidth="1"/>
    <col min="2309" max="2309" width="10.875" customWidth="1"/>
    <col min="2310" max="2310" width="10.25" customWidth="1"/>
    <col min="2311" max="2311" width="10" customWidth="1"/>
    <col min="2312" max="2312" width="9.875" customWidth="1"/>
    <col min="2313" max="2313" width="11.625" customWidth="1"/>
    <col min="2561" max="2561" width="19.375" customWidth="1"/>
    <col min="2562" max="2563" width="10.5" customWidth="1"/>
    <col min="2564" max="2564" width="9.875" customWidth="1"/>
    <col min="2565" max="2565" width="10.875" customWidth="1"/>
    <col min="2566" max="2566" width="10.25" customWidth="1"/>
    <col min="2567" max="2567" width="10" customWidth="1"/>
    <col min="2568" max="2568" width="9.875" customWidth="1"/>
    <col min="2569" max="2569" width="11.625" customWidth="1"/>
    <col min="2817" max="2817" width="19.375" customWidth="1"/>
    <col min="2818" max="2819" width="10.5" customWidth="1"/>
    <col min="2820" max="2820" width="9.875" customWidth="1"/>
    <col min="2821" max="2821" width="10.875" customWidth="1"/>
    <col min="2822" max="2822" width="10.25" customWidth="1"/>
    <col min="2823" max="2823" width="10" customWidth="1"/>
    <col min="2824" max="2824" width="9.875" customWidth="1"/>
    <col min="2825" max="2825" width="11.625" customWidth="1"/>
    <col min="3073" max="3073" width="19.375" customWidth="1"/>
    <col min="3074" max="3075" width="10.5" customWidth="1"/>
    <col min="3076" max="3076" width="9.875" customWidth="1"/>
    <col min="3077" max="3077" width="10.875" customWidth="1"/>
    <col min="3078" max="3078" width="10.25" customWidth="1"/>
    <col min="3079" max="3079" width="10" customWidth="1"/>
    <col min="3080" max="3080" width="9.875" customWidth="1"/>
    <col min="3081" max="3081" width="11.625" customWidth="1"/>
    <col min="3329" max="3329" width="19.375" customWidth="1"/>
    <col min="3330" max="3331" width="10.5" customWidth="1"/>
    <col min="3332" max="3332" width="9.875" customWidth="1"/>
    <col min="3333" max="3333" width="10.875" customWidth="1"/>
    <col min="3334" max="3334" width="10.25" customWidth="1"/>
    <col min="3335" max="3335" width="10" customWidth="1"/>
    <col min="3336" max="3336" width="9.875" customWidth="1"/>
    <col min="3337" max="3337" width="11.625" customWidth="1"/>
    <col min="3585" max="3585" width="19.375" customWidth="1"/>
    <col min="3586" max="3587" width="10.5" customWidth="1"/>
    <col min="3588" max="3588" width="9.875" customWidth="1"/>
    <col min="3589" max="3589" width="10.875" customWidth="1"/>
    <col min="3590" max="3590" width="10.25" customWidth="1"/>
    <col min="3591" max="3591" width="10" customWidth="1"/>
    <col min="3592" max="3592" width="9.875" customWidth="1"/>
    <col min="3593" max="3593" width="11.625" customWidth="1"/>
    <col min="3841" max="3841" width="19.375" customWidth="1"/>
    <col min="3842" max="3843" width="10.5" customWidth="1"/>
    <col min="3844" max="3844" width="9.875" customWidth="1"/>
    <col min="3845" max="3845" width="10.875" customWidth="1"/>
    <col min="3846" max="3846" width="10.25" customWidth="1"/>
    <col min="3847" max="3847" width="10" customWidth="1"/>
    <col min="3848" max="3848" width="9.875" customWidth="1"/>
    <col min="3849" max="3849" width="11.625" customWidth="1"/>
    <col min="4097" max="4097" width="19.375" customWidth="1"/>
    <col min="4098" max="4099" width="10.5" customWidth="1"/>
    <col min="4100" max="4100" width="9.875" customWidth="1"/>
    <col min="4101" max="4101" width="10.875" customWidth="1"/>
    <col min="4102" max="4102" width="10.25" customWidth="1"/>
    <col min="4103" max="4103" width="10" customWidth="1"/>
    <col min="4104" max="4104" width="9.875" customWidth="1"/>
    <col min="4105" max="4105" width="11.625" customWidth="1"/>
    <col min="4353" max="4353" width="19.375" customWidth="1"/>
    <col min="4354" max="4355" width="10.5" customWidth="1"/>
    <col min="4356" max="4356" width="9.875" customWidth="1"/>
    <col min="4357" max="4357" width="10.875" customWidth="1"/>
    <col min="4358" max="4358" width="10.25" customWidth="1"/>
    <col min="4359" max="4359" width="10" customWidth="1"/>
    <col min="4360" max="4360" width="9.875" customWidth="1"/>
    <col min="4361" max="4361" width="11.625" customWidth="1"/>
    <col min="4609" max="4609" width="19.375" customWidth="1"/>
    <col min="4610" max="4611" width="10.5" customWidth="1"/>
    <col min="4612" max="4612" width="9.875" customWidth="1"/>
    <col min="4613" max="4613" width="10.875" customWidth="1"/>
    <col min="4614" max="4614" width="10.25" customWidth="1"/>
    <col min="4615" max="4615" width="10" customWidth="1"/>
    <col min="4616" max="4616" width="9.875" customWidth="1"/>
    <col min="4617" max="4617" width="11.625" customWidth="1"/>
    <col min="4865" max="4865" width="19.375" customWidth="1"/>
    <col min="4866" max="4867" width="10.5" customWidth="1"/>
    <col min="4868" max="4868" width="9.875" customWidth="1"/>
    <col min="4869" max="4869" width="10.875" customWidth="1"/>
    <col min="4870" max="4870" width="10.25" customWidth="1"/>
    <col min="4871" max="4871" width="10" customWidth="1"/>
    <col min="4872" max="4872" width="9.875" customWidth="1"/>
    <col min="4873" max="4873" width="11.625" customWidth="1"/>
    <col min="5121" max="5121" width="19.375" customWidth="1"/>
    <col min="5122" max="5123" width="10.5" customWidth="1"/>
    <col min="5124" max="5124" width="9.875" customWidth="1"/>
    <col min="5125" max="5125" width="10.875" customWidth="1"/>
    <col min="5126" max="5126" width="10.25" customWidth="1"/>
    <col min="5127" max="5127" width="10" customWidth="1"/>
    <col min="5128" max="5128" width="9.875" customWidth="1"/>
    <col min="5129" max="5129" width="11.625" customWidth="1"/>
    <col min="5377" max="5377" width="19.375" customWidth="1"/>
    <col min="5378" max="5379" width="10.5" customWidth="1"/>
    <col min="5380" max="5380" width="9.875" customWidth="1"/>
    <col min="5381" max="5381" width="10.875" customWidth="1"/>
    <col min="5382" max="5382" width="10.25" customWidth="1"/>
    <col min="5383" max="5383" width="10" customWidth="1"/>
    <col min="5384" max="5384" width="9.875" customWidth="1"/>
    <col min="5385" max="5385" width="11.625" customWidth="1"/>
    <col min="5633" max="5633" width="19.375" customWidth="1"/>
    <col min="5634" max="5635" width="10.5" customWidth="1"/>
    <col min="5636" max="5636" width="9.875" customWidth="1"/>
    <col min="5637" max="5637" width="10.875" customWidth="1"/>
    <col min="5638" max="5638" width="10.25" customWidth="1"/>
    <col min="5639" max="5639" width="10" customWidth="1"/>
    <col min="5640" max="5640" width="9.875" customWidth="1"/>
    <col min="5641" max="5641" width="11.625" customWidth="1"/>
    <col min="5889" max="5889" width="19.375" customWidth="1"/>
    <col min="5890" max="5891" width="10.5" customWidth="1"/>
    <col min="5892" max="5892" width="9.875" customWidth="1"/>
    <col min="5893" max="5893" width="10.875" customWidth="1"/>
    <col min="5894" max="5894" width="10.25" customWidth="1"/>
    <col min="5895" max="5895" width="10" customWidth="1"/>
    <col min="5896" max="5896" width="9.875" customWidth="1"/>
    <col min="5897" max="5897" width="11.625" customWidth="1"/>
    <col min="6145" max="6145" width="19.375" customWidth="1"/>
    <col min="6146" max="6147" width="10.5" customWidth="1"/>
    <col min="6148" max="6148" width="9.875" customWidth="1"/>
    <col min="6149" max="6149" width="10.875" customWidth="1"/>
    <col min="6150" max="6150" width="10.25" customWidth="1"/>
    <col min="6151" max="6151" width="10" customWidth="1"/>
    <col min="6152" max="6152" width="9.875" customWidth="1"/>
    <col min="6153" max="6153" width="11.625" customWidth="1"/>
    <col min="6401" max="6401" width="19.375" customWidth="1"/>
    <col min="6402" max="6403" width="10.5" customWidth="1"/>
    <col min="6404" max="6404" width="9.875" customWidth="1"/>
    <col min="6405" max="6405" width="10.875" customWidth="1"/>
    <col min="6406" max="6406" width="10.25" customWidth="1"/>
    <col min="6407" max="6407" width="10" customWidth="1"/>
    <col min="6408" max="6408" width="9.875" customWidth="1"/>
    <col min="6409" max="6409" width="11.625" customWidth="1"/>
    <col min="6657" max="6657" width="19.375" customWidth="1"/>
    <col min="6658" max="6659" width="10.5" customWidth="1"/>
    <col min="6660" max="6660" width="9.875" customWidth="1"/>
    <col min="6661" max="6661" width="10.875" customWidth="1"/>
    <col min="6662" max="6662" width="10.25" customWidth="1"/>
    <col min="6663" max="6663" width="10" customWidth="1"/>
    <col min="6664" max="6664" width="9.875" customWidth="1"/>
    <col min="6665" max="6665" width="11.625" customWidth="1"/>
    <col min="6913" max="6913" width="19.375" customWidth="1"/>
    <col min="6914" max="6915" width="10.5" customWidth="1"/>
    <col min="6916" max="6916" width="9.875" customWidth="1"/>
    <col min="6917" max="6917" width="10.875" customWidth="1"/>
    <col min="6918" max="6918" width="10.25" customWidth="1"/>
    <col min="6919" max="6919" width="10" customWidth="1"/>
    <col min="6920" max="6920" width="9.875" customWidth="1"/>
    <col min="6921" max="6921" width="11.625" customWidth="1"/>
    <col min="7169" max="7169" width="19.375" customWidth="1"/>
    <col min="7170" max="7171" width="10.5" customWidth="1"/>
    <col min="7172" max="7172" width="9.875" customWidth="1"/>
    <col min="7173" max="7173" width="10.875" customWidth="1"/>
    <col min="7174" max="7174" width="10.25" customWidth="1"/>
    <col min="7175" max="7175" width="10" customWidth="1"/>
    <col min="7176" max="7176" width="9.875" customWidth="1"/>
    <col min="7177" max="7177" width="11.625" customWidth="1"/>
    <col min="7425" max="7425" width="19.375" customWidth="1"/>
    <col min="7426" max="7427" width="10.5" customWidth="1"/>
    <col min="7428" max="7428" width="9.875" customWidth="1"/>
    <col min="7429" max="7429" width="10.875" customWidth="1"/>
    <col min="7430" max="7430" width="10.25" customWidth="1"/>
    <col min="7431" max="7431" width="10" customWidth="1"/>
    <col min="7432" max="7432" width="9.875" customWidth="1"/>
    <col min="7433" max="7433" width="11.625" customWidth="1"/>
    <col min="7681" max="7681" width="19.375" customWidth="1"/>
    <col min="7682" max="7683" width="10.5" customWidth="1"/>
    <col min="7684" max="7684" width="9.875" customWidth="1"/>
    <col min="7685" max="7685" width="10.875" customWidth="1"/>
    <col min="7686" max="7686" width="10.25" customWidth="1"/>
    <col min="7687" max="7687" width="10" customWidth="1"/>
    <col min="7688" max="7688" width="9.875" customWidth="1"/>
    <col min="7689" max="7689" width="11.625" customWidth="1"/>
    <col min="7937" max="7937" width="19.375" customWidth="1"/>
    <col min="7938" max="7939" width="10.5" customWidth="1"/>
    <col min="7940" max="7940" width="9.875" customWidth="1"/>
    <col min="7941" max="7941" width="10.875" customWidth="1"/>
    <col min="7942" max="7942" width="10.25" customWidth="1"/>
    <col min="7943" max="7943" width="10" customWidth="1"/>
    <col min="7944" max="7944" width="9.875" customWidth="1"/>
    <col min="7945" max="7945" width="11.625" customWidth="1"/>
    <col min="8193" max="8193" width="19.375" customWidth="1"/>
    <col min="8194" max="8195" width="10.5" customWidth="1"/>
    <col min="8196" max="8196" width="9.875" customWidth="1"/>
    <col min="8197" max="8197" width="10.875" customWidth="1"/>
    <col min="8198" max="8198" width="10.25" customWidth="1"/>
    <col min="8199" max="8199" width="10" customWidth="1"/>
    <col min="8200" max="8200" width="9.875" customWidth="1"/>
    <col min="8201" max="8201" width="11.625" customWidth="1"/>
    <col min="8449" max="8449" width="19.375" customWidth="1"/>
    <col min="8450" max="8451" width="10.5" customWidth="1"/>
    <col min="8452" max="8452" width="9.875" customWidth="1"/>
    <col min="8453" max="8453" width="10.875" customWidth="1"/>
    <col min="8454" max="8454" width="10.25" customWidth="1"/>
    <col min="8455" max="8455" width="10" customWidth="1"/>
    <col min="8456" max="8456" width="9.875" customWidth="1"/>
    <col min="8457" max="8457" width="11.625" customWidth="1"/>
    <col min="8705" max="8705" width="19.375" customWidth="1"/>
    <col min="8706" max="8707" width="10.5" customWidth="1"/>
    <col min="8708" max="8708" width="9.875" customWidth="1"/>
    <col min="8709" max="8709" width="10.875" customWidth="1"/>
    <col min="8710" max="8710" width="10.25" customWidth="1"/>
    <col min="8711" max="8711" width="10" customWidth="1"/>
    <col min="8712" max="8712" width="9.875" customWidth="1"/>
    <col min="8713" max="8713" width="11.625" customWidth="1"/>
    <col min="8961" max="8961" width="19.375" customWidth="1"/>
    <col min="8962" max="8963" width="10.5" customWidth="1"/>
    <col min="8964" max="8964" width="9.875" customWidth="1"/>
    <col min="8965" max="8965" width="10.875" customWidth="1"/>
    <col min="8966" max="8966" width="10.25" customWidth="1"/>
    <col min="8967" max="8967" width="10" customWidth="1"/>
    <col min="8968" max="8968" width="9.875" customWidth="1"/>
    <col min="8969" max="8969" width="11.625" customWidth="1"/>
    <col min="9217" max="9217" width="19.375" customWidth="1"/>
    <col min="9218" max="9219" width="10.5" customWidth="1"/>
    <col min="9220" max="9220" width="9.875" customWidth="1"/>
    <col min="9221" max="9221" width="10.875" customWidth="1"/>
    <col min="9222" max="9222" width="10.25" customWidth="1"/>
    <col min="9223" max="9223" width="10" customWidth="1"/>
    <col min="9224" max="9224" width="9.875" customWidth="1"/>
    <col min="9225" max="9225" width="11.625" customWidth="1"/>
    <col min="9473" max="9473" width="19.375" customWidth="1"/>
    <col min="9474" max="9475" width="10.5" customWidth="1"/>
    <col min="9476" max="9476" width="9.875" customWidth="1"/>
    <col min="9477" max="9477" width="10.875" customWidth="1"/>
    <col min="9478" max="9478" width="10.25" customWidth="1"/>
    <col min="9479" max="9479" width="10" customWidth="1"/>
    <col min="9480" max="9480" width="9.875" customWidth="1"/>
    <col min="9481" max="9481" width="11.625" customWidth="1"/>
    <col min="9729" max="9729" width="19.375" customWidth="1"/>
    <col min="9730" max="9731" width="10.5" customWidth="1"/>
    <col min="9732" max="9732" width="9.875" customWidth="1"/>
    <col min="9733" max="9733" width="10.875" customWidth="1"/>
    <col min="9734" max="9734" width="10.25" customWidth="1"/>
    <col min="9735" max="9735" width="10" customWidth="1"/>
    <col min="9736" max="9736" width="9.875" customWidth="1"/>
    <col min="9737" max="9737" width="11.625" customWidth="1"/>
    <col min="9985" max="9985" width="19.375" customWidth="1"/>
    <col min="9986" max="9987" width="10.5" customWidth="1"/>
    <col min="9988" max="9988" width="9.875" customWidth="1"/>
    <col min="9989" max="9989" width="10.875" customWidth="1"/>
    <col min="9990" max="9990" width="10.25" customWidth="1"/>
    <col min="9991" max="9991" width="10" customWidth="1"/>
    <col min="9992" max="9992" width="9.875" customWidth="1"/>
    <col min="9993" max="9993" width="11.625" customWidth="1"/>
    <col min="10241" max="10241" width="19.375" customWidth="1"/>
    <col min="10242" max="10243" width="10.5" customWidth="1"/>
    <col min="10244" max="10244" width="9.875" customWidth="1"/>
    <col min="10245" max="10245" width="10.875" customWidth="1"/>
    <col min="10246" max="10246" width="10.25" customWidth="1"/>
    <col min="10247" max="10247" width="10" customWidth="1"/>
    <col min="10248" max="10248" width="9.875" customWidth="1"/>
    <col min="10249" max="10249" width="11.625" customWidth="1"/>
    <col min="10497" max="10497" width="19.375" customWidth="1"/>
    <col min="10498" max="10499" width="10.5" customWidth="1"/>
    <col min="10500" max="10500" width="9.875" customWidth="1"/>
    <col min="10501" max="10501" width="10.875" customWidth="1"/>
    <col min="10502" max="10502" width="10.25" customWidth="1"/>
    <col min="10503" max="10503" width="10" customWidth="1"/>
    <col min="10504" max="10504" width="9.875" customWidth="1"/>
    <col min="10505" max="10505" width="11.625" customWidth="1"/>
    <col min="10753" max="10753" width="19.375" customWidth="1"/>
    <col min="10754" max="10755" width="10.5" customWidth="1"/>
    <col min="10756" max="10756" width="9.875" customWidth="1"/>
    <col min="10757" max="10757" width="10.875" customWidth="1"/>
    <col min="10758" max="10758" width="10.25" customWidth="1"/>
    <col min="10759" max="10759" width="10" customWidth="1"/>
    <col min="10760" max="10760" width="9.875" customWidth="1"/>
    <col min="10761" max="10761" width="11.625" customWidth="1"/>
    <col min="11009" max="11009" width="19.375" customWidth="1"/>
    <col min="11010" max="11011" width="10.5" customWidth="1"/>
    <col min="11012" max="11012" width="9.875" customWidth="1"/>
    <col min="11013" max="11013" width="10.875" customWidth="1"/>
    <col min="11014" max="11014" width="10.25" customWidth="1"/>
    <col min="11015" max="11015" width="10" customWidth="1"/>
    <col min="11016" max="11016" width="9.875" customWidth="1"/>
    <col min="11017" max="11017" width="11.625" customWidth="1"/>
    <col min="11265" max="11265" width="19.375" customWidth="1"/>
    <col min="11266" max="11267" width="10.5" customWidth="1"/>
    <col min="11268" max="11268" width="9.875" customWidth="1"/>
    <col min="11269" max="11269" width="10.875" customWidth="1"/>
    <col min="11270" max="11270" width="10.25" customWidth="1"/>
    <col min="11271" max="11271" width="10" customWidth="1"/>
    <col min="11272" max="11272" width="9.875" customWidth="1"/>
    <col min="11273" max="11273" width="11.625" customWidth="1"/>
    <col min="11521" max="11521" width="19.375" customWidth="1"/>
    <col min="11522" max="11523" width="10.5" customWidth="1"/>
    <col min="11524" max="11524" width="9.875" customWidth="1"/>
    <col min="11525" max="11525" width="10.875" customWidth="1"/>
    <col min="11526" max="11526" width="10.25" customWidth="1"/>
    <col min="11527" max="11527" width="10" customWidth="1"/>
    <col min="11528" max="11528" width="9.875" customWidth="1"/>
    <col min="11529" max="11529" width="11.625" customWidth="1"/>
    <col min="11777" max="11777" width="19.375" customWidth="1"/>
    <col min="11778" max="11779" width="10.5" customWidth="1"/>
    <col min="11780" max="11780" width="9.875" customWidth="1"/>
    <col min="11781" max="11781" width="10.875" customWidth="1"/>
    <col min="11782" max="11782" width="10.25" customWidth="1"/>
    <col min="11783" max="11783" width="10" customWidth="1"/>
    <col min="11784" max="11784" width="9.875" customWidth="1"/>
    <col min="11785" max="11785" width="11.625" customWidth="1"/>
    <col min="12033" max="12033" width="19.375" customWidth="1"/>
    <col min="12034" max="12035" width="10.5" customWidth="1"/>
    <col min="12036" max="12036" width="9.875" customWidth="1"/>
    <col min="12037" max="12037" width="10.875" customWidth="1"/>
    <col min="12038" max="12038" width="10.25" customWidth="1"/>
    <col min="12039" max="12039" width="10" customWidth="1"/>
    <col min="12040" max="12040" width="9.875" customWidth="1"/>
    <col min="12041" max="12041" width="11.625" customWidth="1"/>
    <col min="12289" max="12289" width="19.375" customWidth="1"/>
    <col min="12290" max="12291" width="10.5" customWidth="1"/>
    <col min="12292" max="12292" width="9.875" customWidth="1"/>
    <col min="12293" max="12293" width="10.875" customWidth="1"/>
    <col min="12294" max="12294" width="10.25" customWidth="1"/>
    <col min="12295" max="12295" width="10" customWidth="1"/>
    <col min="12296" max="12296" width="9.875" customWidth="1"/>
    <col min="12297" max="12297" width="11.625" customWidth="1"/>
    <col min="12545" max="12545" width="19.375" customWidth="1"/>
    <col min="12546" max="12547" width="10.5" customWidth="1"/>
    <col min="12548" max="12548" width="9.875" customWidth="1"/>
    <col min="12549" max="12549" width="10.875" customWidth="1"/>
    <col min="12550" max="12550" width="10.25" customWidth="1"/>
    <col min="12551" max="12551" width="10" customWidth="1"/>
    <col min="12552" max="12552" width="9.875" customWidth="1"/>
    <col min="12553" max="12553" width="11.625" customWidth="1"/>
    <col min="12801" max="12801" width="19.375" customWidth="1"/>
    <col min="12802" max="12803" width="10.5" customWidth="1"/>
    <col min="12804" max="12804" width="9.875" customWidth="1"/>
    <col min="12805" max="12805" width="10.875" customWidth="1"/>
    <col min="12806" max="12806" width="10.25" customWidth="1"/>
    <col min="12807" max="12807" width="10" customWidth="1"/>
    <col min="12808" max="12808" width="9.875" customWidth="1"/>
    <col min="12809" max="12809" width="11.625" customWidth="1"/>
    <col min="13057" max="13057" width="19.375" customWidth="1"/>
    <col min="13058" max="13059" width="10.5" customWidth="1"/>
    <col min="13060" max="13060" width="9.875" customWidth="1"/>
    <col min="13061" max="13061" width="10.875" customWidth="1"/>
    <col min="13062" max="13062" width="10.25" customWidth="1"/>
    <col min="13063" max="13063" width="10" customWidth="1"/>
    <col min="13064" max="13064" width="9.875" customWidth="1"/>
    <col min="13065" max="13065" width="11.625" customWidth="1"/>
    <col min="13313" max="13313" width="19.375" customWidth="1"/>
    <col min="13314" max="13315" width="10.5" customWidth="1"/>
    <col min="13316" max="13316" width="9.875" customWidth="1"/>
    <col min="13317" max="13317" width="10.875" customWidth="1"/>
    <col min="13318" max="13318" width="10.25" customWidth="1"/>
    <col min="13319" max="13319" width="10" customWidth="1"/>
    <col min="13320" max="13320" width="9.875" customWidth="1"/>
    <col min="13321" max="13321" width="11.625" customWidth="1"/>
    <col min="13569" max="13569" width="19.375" customWidth="1"/>
    <col min="13570" max="13571" width="10.5" customWidth="1"/>
    <col min="13572" max="13572" width="9.875" customWidth="1"/>
    <col min="13573" max="13573" width="10.875" customWidth="1"/>
    <col min="13574" max="13574" width="10.25" customWidth="1"/>
    <col min="13575" max="13575" width="10" customWidth="1"/>
    <col min="13576" max="13576" width="9.875" customWidth="1"/>
    <col min="13577" max="13577" width="11.625" customWidth="1"/>
    <col min="13825" max="13825" width="19.375" customWidth="1"/>
    <col min="13826" max="13827" width="10.5" customWidth="1"/>
    <col min="13828" max="13828" width="9.875" customWidth="1"/>
    <col min="13829" max="13829" width="10.875" customWidth="1"/>
    <col min="13830" max="13830" width="10.25" customWidth="1"/>
    <col min="13831" max="13831" width="10" customWidth="1"/>
    <col min="13832" max="13832" width="9.875" customWidth="1"/>
    <col min="13833" max="13833" width="11.625" customWidth="1"/>
    <col min="14081" max="14081" width="19.375" customWidth="1"/>
    <col min="14082" max="14083" width="10.5" customWidth="1"/>
    <col min="14084" max="14084" width="9.875" customWidth="1"/>
    <col min="14085" max="14085" width="10.875" customWidth="1"/>
    <col min="14086" max="14086" width="10.25" customWidth="1"/>
    <col min="14087" max="14087" width="10" customWidth="1"/>
    <col min="14088" max="14088" width="9.875" customWidth="1"/>
    <col min="14089" max="14089" width="11.625" customWidth="1"/>
    <col min="14337" max="14337" width="19.375" customWidth="1"/>
    <col min="14338" max="14339" width="10.5" customWidth="1"/>
    <col min="14340" max="14340" width="9.875" customWidth="1"/>
    <col min="14341" max="14341" width="10.875" customWidth="1"/>
    <col min="14342" max="14342" width="10.25" customWidth="1"/>
    <col min="14343" max="14343" width="10" customWidth="1"/>
    <col min="14344" max="14344" width="9.875" customWidth="1"/>
    <col min="14345" max="14345" width="11.625" customWidth="1"/>
    <col min="14593" max="14593" width="19.375" customWidth="1"/>
    <col min="14594" max="14595" width="10.5" customWidth="1"/>
    <col min="14596" max="14596" width="9.875" customWidth="1"/>
    <col min="14597" max="14597" width="10.875" customWidth="1"/>
    <col min="14598" max="14598" width="10.25" customWidth="1"/>
    <col min="14599" max="14599" width="10" customWidth="1"/>
    <col min="14600" max="14600" width="9.875" customWidth="1"/>
    <col min="14601" max="14601" width="11.625" customWidth="1"/>
    <col min="14849" max="14849" width="19.375" customWidth="1"/>
    <col min="14850" max="14851" width="10.5" customWidth="1"/>
    <col min="14852" max="14852" width="9.875" customWidth="1"/>
    <col min="14853" max="14853" width="10.875" customWidth="1"/>
    <col min="14854" max="14854" width="10.25" customWidth="1"/>
    <col min="14855" max="14855" width="10" customWidth="1"/>
    <col min="14856" max="14856" width="9.875" customWidth="1"/>
    <col min="14857" max="14857" width="11.625" customWidth="1"/>
    <col min="15105" max="15105" width="19.375" customWidth="1"/>
    <col min="15106" max="15107" width="10.5" customWidth="1"/>
    <col min="15108" max="15108" width="9.875" customWidth="1"/>
    <col min="15109" max="15109" width="10.875" customWidth="1"/>
    <col min="15110" max="15110" width="10.25" customWidth="1"/>
    <col min="15111" max="15111" width="10" customWidth="1"/>
    <col min="15112" max="15112" width="9.875" customWidth="1"/>
    <col min="15113" max="15113" width="11.625" customWidth="1"/>
    <col min="15361" max="15361" width="19.375" customWidth="1"/>
    <col min="15362" max="15363" width="10.5" customWidth="1"/>
    <col min="15364" max="15364" width="9.875" customWidth="1"/>
    <col min="15365" max="15365" width="10.875" customWidth="1"/>
    <col min="15366" max="15366" width="10.25" customWidth="1"/>
    <col min="15367" max="15367" width="10" customWidth="1"/>
    <col min="15368" max="15368" width="9.875" customWidth="1"/>
    <col min="15369" max="15369" width="11.625" customWidth="1"/>
    <col min="15617" max="15617" width="19.375" customWidth="1"/>
    <col min="15618" max="15619" width="10.5" customWidth="1"/>
    <col min="15620" max="15620" width="9.875" customWidth="1"/>
    <col min="15621" max="15621" width="10.875" customWidth="1"/>
    <col min="15622" max="15622" width="10.25" customWidth="1"/>
    <col min="15623" max="15623" width="10" customWidth="1"/>
    <col min="15624" max="15624" width="9.875" customWidth="1"/>
    <col min="15625" max="15625" width="11.625" customWidth="1"/>
    <col min="15873" max="15873" width="19.375" customWidth="1"/>
    <col min="15874" max="15875" width="10.5" customWidth="1"/>
    <col min="15876" max="15876" width="9.875" customWidth="1"/>
    <col min="15877" max="15877" width="10.875" customWidth="1"/>
    <col min="15878" max="15878" width="10.25" customWidth="1"/>
    <col min="15879" max="15879" width="10" customWidth="1"/>
    <col min="15880" max="15880" width="9.875" customWidth="1"/>
    <col min="15881" max="15881" width="11.625" customWidth="1"/>
    <col min="16129" max="16129" width="19.375" customWidth="1"/>
    <col min="16130" max="16131" width="10.5" customWidth="1"/>
    <col min="16132" max="16132" width="9.875" customWidth="1"/>
    <col min="16133" max="16133" width="10.875" customWidth="1"/>
    <col min="16134" max="16134" width="10.25" customWidth="1"/>
    <col min="16135" max="16135" width="10" customWidth="1"/>
    <col min="16136" max="16136" width="9.875" customWidth="1"/>
    <col min="16137" max="16137" width="11.625" customWidth="1"/>
  </cols>
  <sheetData>
    <row r="1" s="1" customFormat="1" ht="33.95" customHeight="1" spans="1:9">
      <c r="A1" s="2" t="s">
        <v>2578</v>
      </c>
      <c r="B1" s="2"/>
      <c r="C1" s="2"/>
      <c r="D1" s="2"/>
      <c r="E1" s="2"/>
      <c r="F1" s="2"/>
      <c r="G1" s="2"/>
      <c r="H1" s="2"/>
      <c r="I1" s="2"/>
    </row>
    <row r="2" s="1" customFormat="1" ht="17.1" customHeight="1" spans="1:9">
      <c r="A2" s="3" t="s">
        <v>2579</v>
      </c>
      <c r="B2" s="3"/>
      <c r="C2" s="3"/>
      <c r="D2" s="3"/>
      <c r="E2" s="3"/>
      <c r="F2" s="3"/>
      <c r="G2" s="3"/>
      <c r="H2" s="3"/>
      <c r="I2" s="3"/>
    </row>
    <row r="3" s="1" customFormat="1" ht="17.1" customHeight="1" spans="1:9">
      <c r="A3" s="4" t="s">
        <v>2</v>
      </c>
      <c r="B3" s="4"/>
      <c r="C3" s="4"/>
      <c r="D3" s="4"/>
      <c r="E3" s="4"/>
      <c r="F3" s="4"/>
      <c r="G3" s="4"/>
      <c r="H3" s="4"/>
      <c r="I3" s="4"/>
    </row>
    <row r="4" s="1" customFormat="1" ht="12.75" customHeight="1" spans="1:9">
      <c r="A4" s="5" t="s">
        <v>29</v>
      </c>
      <c r="B4" s="6" t="s">
        <v>2562</v>
      </c>
      <c r="C4" s="6" t="s">
        <v>2563</v>
      </c>
      <c r="D4" s="6" t="s">
        <v>2564</v>
      </c>
      <c r="E4" s="6" t="s">
        <v>2565</v>
      </c>
      <c r="F4" s="6" t="s">
        <v>2566</v>
      </c>
      <c r="G4" s="6" t="s">
        <v>2567</v>
      </c>
      <c r="H4" s="6" t="s">
        <v>2568</v>
      </c>
      <c r="I4" s="6" t="s">
        <v>2569</v>
      </c>
    </row>
    <row r="5" s="1" customFormat="1" ht="36.95" customHeight="1" spans="1:9">
      <c r="A5" s="7"/>
      <c r="B5" s="8"/>
      <c r="C5" s="8"/>
      <c r="D5" s="8"/>
      <c r="E5" s="8"/>
      <c r="F5" s="8"/>
      <c r="G5" s="8"/>
      <c r="H5" s="8"/>
      <c r="I5" s="8"/>
    </row>
    <row r="6" s="1" customFormat="1" ht="20.1" customHeight="1" spans="1:9">
      <c r="A6" s="9" t="s">
        <v>2580</v>
      </c>
      <c r="B6" s="10">
        <v>95771</v>
      </c>
      <c r="C6" s="10">
        <v>0</v>
      </c>
      <c r="D6" s="10">
        <v>28160</v>
      </c>
      <c r="E6" s="10">
        <v>67611</v>
      </c>
      <c r="F6" s="10">
        <v>0</v>
      </c>
      <c r="G6" s="10">
        <v>0</v>
      </c>
      <c r="H6" s="10">
        <v>0</v>
      </c>
      <c r="I6" s="10"/>
    </row>
    <row r="7" s="1" customFormat="1" ht="20.25" customHeight="1" spans="1:9">
      <c r="A7" s="9" t="s">
        <v>2581</v>
      </c>
      <c r="B7" s="10">
        <v>94964</v>
      </c>
      <c r="C7" s="10">
        <v>0</v>
      </c>
      <c r="D7" s="10">
        <v>28119</v>
      </c>
      <c r="E7" s="10">
        <v>66845</v>
      </c>
      <c r="F7" s="10">
        <v>0</v>
      </c>
      <c r="G7" s="10">
        <v>0</v>
      </c>
      <c r="H7" s="10">
        <v>0</v>
      </c>
      <c r="I7" s="10"/>
    </row>
    <row r="8" s="1" customFormat="1" ht="20.25" customHeight="1" spans="1:9">
      <c r="A8" s="9" t="s">
        <v>2582</v>
      </c>
      <c r="B8" s="10">
        <v>267</v>
      </c>
      <c r="C8" s="10">
        <v>0</v>
      </c>
      <c r="D8" s="10">
        <v>41</v>
      </c>
      <c r="E8" s="10">
        <v>226</v>
      </c>
      <c r="F8" s="10">
        <v>0</v>
      </c>
      <c r="G8" s="10">
        <v>0</v>
      </c>
      <c r="H8" s="10">
        <v>0</v>
      </c>
      <c r="I8" s="10"/>
    </row>
    <row r="9" s="1" customFormat="1" ht="20.25" customHeight="1" spans="1:9">
      <c r="A9" s="9" t="s">
        <v>2583</v>
      </c>
      <c r="B9" s="10">
        <v>540</v>
      </c>
      <c r="C9" s="10">
        <v>0</v>
      </c>
      <c r="D9" s="10">
        <v>0</v>
      </c>
      <c r="E9" s="10">
        <v>540</v>
      </c>
      <c r="F9" s="10">
        <v>0</v>
      </c>
      <c r="G9" s="10">
        <v>0</v>
      </c>
      <c r="H9" s="10">
        <v>0</v>
      </c>
      <c r="I9" s="10"/>
    </row>
    <row r="10" s="1" customFormat="1" ht="20.25" customHeight="1" spans="1:9">
      <c r="A10" s="9" t="s">
        <v>2584</v>
      </c>
      <c r="B10" s="10">
        <v>0</v>
      </c>
      <c r="C10" s="10">
        <v>0</v>
      </c>
      <c r="D10" s="10">
        <v>0</v>
      </c>
      <c r="E10" s="10">
        <v>0</v>
      </c>
      <c r="F10" s="10">
        <v>0</v>
      </c>
      <c r="G10" s="10">
        <v>0</v>
      </c>
      <c r="H10" s="10">
        <v>0</v>
      </c>
      <c r="I10" s="10"/>
    </row>
    <row r="11" s="1" customFormat="1" ht="20.1" customHeight="1" spans="1:9">
      <c r="A11" s="9" t="s">
        <v>2585</v>
      </c>
      <c r="B11" s="10">
        <v>15838</v>
      </c>
      <c r="C11" s="10">
        <v>0</v>
      </c>
      <c r="D11" s="10">
        <v>15445</v>
      </c>
      <c r="E11" s="10">
        <v>393</v>
      </c>
      <c r="F11" s="10">
        <v>0</v>
      </c>
      <c r="G11" s="10">
        <v>0</v>
      </c>
      <c r="H11" s="10">
        <v>0</v>
      </c>
      <c r="I11" s="10"/>
    </row>
    <row r="12" s="1" customFormat="1" ht="20.1" customHeight="1" spans="1:9">
      <c r="A12" s="9" t="s">
        <v>2586</v>
      </c>
      <c r="B12" s="10">
        <v>107212</v>
      </c>
      <c r="C12" s="10">
        <v>0</v>
      </c>
      <c r="D12" s="10">
        <v>104883</v>
      </c>
      <c r="E12" s="10">
        <v>2329</v>
      </c>
      <c r="F12" s="10">
        <v>0</v>
      </c>
      <c r="G12" s="10">
        <v>0</v>
      </c>
      <c r="H12" s="10">
        <v>0</v>
      </c>
      <c r="I12" s="10"/>
    </row>
    <row r="13" s="1" customFormat="1" ht="15.6" customHeight="1"/>
  </sheetData>
  <mergeCells count="12">
    <mergeCell ref="A1:I1"/>
    <mergeCell ref="A2:I2"/>
    <mergeCell ref="A3:I3"/>
    <mergeCell ref="A4:A5"/>
    <mergeCell ref="B4:B5"/>
    <mergeCell ref="C4:C5"/>
    <mergeCell ref="D4:D5"/>
    <mergeCell ref="E4:E5"/>
    <mergeCell ref="F4:F5"/>
    <mergeCell ref="G4:G5"/>
    <mergeCell ref="H4:H5"/>
    <mergeCell ref="I4:I5"/>
  </mergeCells>
  <printOptions horizontalCentered="1" gridLines="1"/>
  <pageMargins left="1.1" right="0.53" top="0.44" bottom="1" header="0" footer="0"/>
  <pageSetup paperSize="1" orientation="landscape" blackAndWhite="1" verticalDpi="18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9"/>
  <sheetViews>
    <sheetView showGridLines="0" showZeros="0" workbookViewId="0">
      <selection activeCell="A1" sqref="A1:B1"/>
    </sheetView>
  </sheetViews>
  <sheetFormatPr defaultColWidth="9.125" defaultRowHeight="14.25" outlineLevelCol="1"/>
  <cols>
    <col min="1" max="1" width="41.125" style="1" customWidth="1"/>
    <col min="2" max="2" width="29" style="1" customWidth="1"/>
  </cols>
  <sheetData>
    <row r="1" s="1" customFormat="1" ht="33.95" customHeight="1" spans="1:2">
      <c r="A1" s="2" t="s">
        <v>44</v>
      </c>
      <c r="B1" s="2"/>
    </row>
    <row r="2" s="1" customFormat="1" ht="17.1" customHeight="1" spans="1:2">
      <c r="A2" s="3" t="s">
        <v>45</v>
      </c>
      <c r="B2" s="3"/>
    </row>
    <row r="3" s="1" customFormat="1" ht="17.1" customHeight="1" spans="1:2">
      <c r="A3" s="3" t="s">
        <v>2</v>
      </c>
      <c r="B3" s="3"/>
    </row>
    <row r="4" s="1" customFormat="1" ht="17.1" customHeight="1" spans="1:2">
      <c r="A4" s="7" t="s">
        <v>29</v>
      </c>
      <c r="B4" s="7" t="s">
        <v>4</v>
      </c>
    </row>
    <row r="5" s="1" customFormat="1" ht="17.1" customHeight="1" spans="1:2">
      <c r="A5" s="9" t="s">
        <v>72</v>
      </c>
      <c r="B5" s="10">
        <v>712708</v>
      </c>
    </row>
    <row r="6" s="1" customFormat="1" ht="17.1" customHeight="1" spans="1:2">
      <c r="A6" s="9" t="s">
        <v>73</v>
      </c>
      <c r="B6" s="10">
        <v>13249</v>
      </c>
    </row>
    <row r="7" s="1" customFormat="1" ht="17.1" customHeight="1" spans="1:2">
      <c r="A7" s="36"/>
      <c r="B7" s="28"/>
    </row>
    <row r="8" s="1" customFormat="1" ht="17.1" customHeight="1" spans="1:2">
      <c r="A8" s="36"/>
      <c r="B8" s="28"/>
    </row>
    <row r="9" s="1" customFormat="1" ht="17.1" customHeight="1" spans="1:2">
      <c r="A9" s="9"/>
      <c r="B9" s="28"/>
    </row>
    <row r="10" s="1" customFormat="1" ht="17.1" customHeight="1" spans="1:2">
      <c r="A10" s="9"/>
      <c r="B10" s="28"/>
    </row>
    <row r="11" s="1" customFormat="1" ht="17.25" customHeight="1" spans="1:2">
      <c r="A11" s="9"/>
      <c r="B11" s="28"/>
    </row>
    <row r="12" s="1" customFormat="1" ht="17.25" customHeight="1" spans="1:2">
      <c r="A12" s="9" t="s">
        <v>74</v>
      </c>
      <c r="B12" s="10">
        <v>6515</v>
      </c>
    </row>
    <row r="13" s="1" customFormat="1" ht="17.25" customHeight="1" spans="1:2">
      <c r="A13" s="9" t="s">
        <v>75</v>
      </c>
      <c r="B13" s="10">
        <v>23360</v>
      </c>
    </row>
    <row r="14" s="1" customFormat="1" ht="17.25" customHeight="1" spans="1:2">
      <c r="A14" s="9" t="s">
        <v>76</v>
      </c>
      <c r="B14" s="10">
        <v>0</v>
      </c>
    </row>
    <row r="15" s="1" customFormat="1" ht="17.25" customHeight="1" spans="1:2">
      <c r="A15" s="9" t="s">
        <v>77</v>
      </c>
      <c r="B15" s="10">
        <v>0</v>
      </c>
    </row>
    <row r="16" s="1" customFormat="1" ht="17.25" customHeight="1" spans="1:2">
      <c r="A16" s="9" t="s">
        <v>78</v>
      </c>
      <c r="B16" s="10">
        <v>55207</v>
      </c>
    </row>
    <row r="17" s="1" customFormat="1" ht="17.25" customHeight="1" spans="1:2">
      <c r="A17" s="9" t="s">
        <v>79</v>
      </c>
      <c r="B17" s="10">
        <v>0</v>
      </c>
    </row>
    <row r="18" s="1" customFormat="1" ht="17.25" customHeight="1" spans="1:2">
      <c r="A18" s="9" t="s">
        <v>80</v>
      </c>
      <c r="B18" s="10">
        <v>0</v>
      </c>
    </row>
    <row r="19" s="1" customFormat="1" ht="17.1" customHeight="1" spans="1:2">
      <c r="A19" s="9" t="s">
        <v>81</v>
      </c>
      <c r="B19" s="10">
        <v>0</v>
      </c>
    </row>
    <row r="20" s="1" customFormat="1" ht="17.1" customHeight="1" spans="1:2">
      <c r="A20" s="9" t="s">
        <v>82</v>
      </c>
      <c r="B20" s="10">
        <v>129002</v>
      </c>
    </row>
    <row r="21" s="1" customFormat="1" ht="17.1" customHeight="1" spans="1:2">
      <c r="A21" s="9" t="s">
        <v>83</v>
      </c>
      <c r="B21" s="10">
        <v>129002</v>
      </c>
    </row>
    <row r="22" s="1" customFormat="1" ht="17.1" customHeight="1" spans="1:2">
      <c r="A22" s="9" t="s">
        <v>84</v>
      </c>
      <c r="B22" s="10">
        <v>0</v>
      </c>
    </row>
    <row r="23" s="1" customFormat="1" ht="17.1" customHeight="1" spans="1:2">
      <c r="A23" s="9"/>
      <c r="B23" s="28"/>
    </row>
    <row r="24" s="1" customFormat="1" ht="409.5" hidden="1" customHeight="1" spans="1:2">
      <c r="A24" s="9"/>
      <c r="B24" s="28"/>
    </row>
    <row r="25" s="1" customFormat="1" ht="409.5" hidden="1" customHeight="1" spans="1:2">
      <c r="A25" s="9"/>
      <c r="B25" s="28"/>
    </row>
    <row r="26" s="1" customFormat="1" ht="409.5" hidden="1" customHeight="1" spans="1:2">
      <c r="A26" s="9"/>
      <c r="B26" s="28"/>
    </row>
    <row r="27" s="1" customFormat="1" ht="409.5" hidden="1" customHeight="1" spans="1:2">
      <c r="A27" s="9"/>
      <c r="B27" s="28"/>
    </row>
    <row r="28" s="1" customFormat="1" ht="409.5" hidden="1" customHeight="1" spans="1:2">
      <c r="A28" s="9"/>
      <c r="B28" s="28"/>
    </row>
    <row r="29" s="1" customFormat="1" ht="409.5" hidden="1" customHeight="1" spans="1:2">
      <c r="A29" s="9"/>
      <c r="B29" s="28"/>
    </row>
    <row r="30" s="1" customFormat="1" ht="409.5" hidden="1" customHeight="1" spans="1:2">
      <c r="A30" s="9"/>
      <c r="B30" s="28"/>
    </row>
    <row r="31" s="1" customFormat="1" ht="409.5" hidden="1" customHeight="1" spans="1:2">
      <c r="A31" s="9"/>
      <c r="B31" s="28"/>
    </row>
    <row r="32" s="1" customFormat="1" ht="409.5" hidden="1" customHeight="1" spans="1:2">
      <c r="A32" s="9"/>
      <c r="B32" s="28"/>
    </row>
    <row r="33" s="1" customFormat="1" ht="409.5" hidden="1" customHeight="1" spans="1:2">
      <c r="A33" s="9"/>
      <c r="B33" s="28"/>
    </row>
    <row r="34" s="1" customFormat="1" ht="409.5" hidden="1" customHeight="1" spans="1:2">
      <c r="A34" s="9"/>
      <c r="B34" s="28"/>
    </row>
    <row r="35" s="1" customFormat="1" ht="409.5" hidden="1" customHeight="1" spans="1:2">
      <c r="A35" s="9"/>
      <c r="B35" s="28"/>
    </row>
    <row r="36" s="1" customFormat="1" ht="409.5" hidden="1" customHeight="1" spans="1:2">
      <c r="A36" s="9"/>
      <c r="B36" s="28"/>
    </row>
    <row r="37" s="1" customFormat="1" ht="409.5" hidden="1" customHeight="1" spans="1:2">
      <c r="A37" s="9"/>
      <c r="B37" s="28"/>
    </row>
    <row r="38" s="1" customFormat="1" ht="409.5" hidden="1" customHeight="1" spans="1:2">
      <c r="A38" s="9"/>
      <c r="B38" s="28"/>
    </row>
    <row r="39" s="1" customFormat="1" ht="409.5" hidden="1" customHeight="1" spans="1:2">
      <c r="A39" s="9"/>
      <c r="B39" s="28"/>
    </row>
    <row r="40" s="1" customFormat="1" ht="409.5" hidden="1" customHeight="1" spans="1:2">
      <c r="A40" s="9"/>
      <c r="B40" s="28"/>
    </row>
    <row r="41" s="1" customFormat="1" ht="409.5" hidden="1" customHeight="1" spans="1:2">
      <c r="A41" s="9"/>
      <c r="B41" s="28"/>
    </row>
    <row r="42" s="1" customFormat="1" ht="409.5" hidden="1" customHeight="1" spans="1:2">
      <c r="A42" s="9"/>
      <c r="B42" s="28"/>
    </row>
    <row r="43" s="1" customFormat="1" ht="409.5" hidden="1" customHeight="1" spans="1:2">
      <c r="A43" s="9"/>
      <c r="B43" s="28"/>
    </row>
    <row r="44" s="1" customFormat="1" ht="409.5" hidden="1" customHeight="1" spans="1:2">
      <c r="A44" s="9"/>
      <c r="B44" s="28"/>
    </row>
    <row r="45" s="1" customFormat="1" ht="409.5" hidden="1" customHeight="1" spans="1:2">
      <c r="A45" s="9"/>
      <c r="B45" s="28"/>
    </row>
    <row r="46" s="1" customFormat="1" ht="409.5" hidden="1" customHeight="1" spans="1:2">
      <c r="A46" s="9"/>
      <c r="B46" s="28"/>
    </row>
    <row r="47" s="1" customFormat="1" ht="409.5" hidden="1" customHeight="1" spans="1:2">
      <c r="A47" s="9"/>
      <c r="B47" s="28"/>
    </row>
    <row r="48" s="1" customFormat="1" ht="17.25" customHeight="1" spans="1:2">
      <c r="A48" s="7" t="s">
        <v>85</v>
      </c>
      <c r="B48" s="10">
        <v>940041</v>
      </c>
    </row>
    <row r="49" s="1" customFormat="1" ht="18.75" customHeight="1"/>
  </sheetData>
  <mergeCells count="3">
    <mergeCell ref="A1:B1"/>
    <mergeCell ref="A2:B2"/>
    <mergeCell ref="A3:B3"/>
  </mergeCells>
  <printOptions horizontalCentered="1" verticalCentered="1" gridLines="1"/>
  <pageMargins left="0.428472222222222" right="0.688888888888889" top="1" bottom="1" header="0.5" footer="0"/>
  <pageSetup paperSize="1" orientation="landscape" blackAndWhit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09"/>
  <sheetViews>
    <sheetView showGridLines="0" showZeros="0" workbookViewId="0">
      <selection activeCell="A1" sqref="A1:B1"/>
    </sheetView>
  </sheetViews>
  <sheetFormatPr defaultColWidth="9.125" defaultRowHeight="14.25" outlineLevelCol="1"/>
  <cols>
    <col min="1" max="1" width="49.5" style="1" customWidth="1"/>
    <col min="2" max="2" width="32" style="1" customWidth="1"/>
    <col min="257" max="257" width="69.375" customWidth="1"/>
    <col min="258" max="258" width="58.375" customWidth="1"/>
    <col min="513" max="513" width="69.375" customWidth="1"/>
    <col min="514" max="514" width="58.375" customWidth="1"/>
    <col min="769" max="769" width="69.375" customWidth="1"/>
    <col min="770" max="770" width="58.375" customWidth="1"/>
    <col min="1025" max="1025" width="69.375" customWidth="1"/>
    <col min="1026" max="1026" width="58.375" customWidth="1"/>
    <col min="1281" max="1281" width="69.375" customWidth="1"/>
    <col min="1282" max="1282" width="58.375" customWidth="1"/>
    <col min="1537" max="1537" width="69.375" customWidth="1"/>
    <col min="1538" max="1538" width="58.375" customWidth="1"/>
    <col min="1793" max="1793" width="69.375" customWidth="1"/>
    <col min="1794" max="1794" width="58.375" customWidth="1"/>
    <col min="2049" max="2049" width="69.375" customWidth="1"/>
    <col min="2050" max="2050" width="58.375" customWidth="1"/>
    <col min="2305" max="2305" width="69.375" customWidth="1"/>
    <col min="2306" max="2306" width="58.375" customWidth="1"/>
    <col min="2561" max="2561" width="69.375" customWidth="1"/>
    <col min="2562" max="2562" width="58.375" customWidth="1"/>
    <col min="2817" max="2817" width="69.375" customWidth="1"/>
    <col min="2818" max="2818" width="58.375" customWidth="1"/>
    <col min="3073" max="3073" width="69.375" customWidth="1"/>
    <col min="3074" max="3074" width="58.375" customWidth="1"/>
    <col min="3329" max="3329" width="69.375" customWidth="1"/>
    <col min="3330" max="3330" width="58.375" customWidth="1"/>
    <col min="3585" max="3585" width="69.375" customWidth="1"/>
    <col min="3586" max="3586" width="58.375" customWidth="1"/>
    <col min="3841" max="3841" width="69.375" customWidth="1"/>
    <col min="3842" max="3842" width="58.375" customWidth="1"/>
    <col min="4097" max="4097" width="69.375" customWidth="1"/>
    <col min="4098" max="4098" width="58.375" customWidth="1"/>
    <col min="4353" max="4353" width="69.375" customWidth="1"/>
    <col min="4354" max="4354" width="58.375" customWidth="1"/>
    <col min="4609" max="4609" width="69.375" customWidth="1"/>
    <col min="4610" max="4610" width="58.375" customWidth="1"/>
    <col min="4865" max="4865" width="69.375" customWidth="1"/>
    <col min="4866" max="4866" width="58.375" customWidth="1"/>
    <col min="5121" max="5121" width="69.375" customWidth="1"/>
    <col min="5122" max="5122" width="58.375" customWidth="1"/>
    <col min="5377" max="5377" width="69.375" customWidth="1"/>
    <col min="5378" max="5378" width="58.375" customWidth="1"/>
    <col min="5633" max="5633" width="69.375" customWidth="1"/>
    <col min="5634" max="5634" width="58.375" customWidth="1"/>
    <col min="5889" max="5889" width="69.375" customWidth="1"/>
    <col min="5890" max="5890" width="58.375" customWidth="1"/>
    <col min="6145" max="6145" width="69.375" customWidth="1"/>
    <col min="6146" max="6146" width="58.375" customWidth="1"/>
    <col min="6401" max="6401" width="69.375" customWidth="1"/>
    <col min="6402" max="6402" width="58.375" customWidth="1"/>
    <col min="6657" max="6657" width="69.375" customWidth="1"/>
    <col min="6658" max="6658" width="58.375" customWidth="1"/>
    <col min="6913" max="6913" width="69.375" customWidth="1"/>
    <col min="6914" max="6914" width="58.375" customWidth="1"/>
    <col min="7169" max="7169" width="69.375" customWidth="1"/>
    <col min="7170" max="7170" width="58.375" customWidth="1"/>
    <col min="7425" max="7425" width="69.375" customWidth="1"/>
    <col min="7426" max="7426" width="58.375" customWidth="1"/>
    <col min="7681" max="7681" width="69.375" customWidth="1"/>
    <col min="7682" max="7682" width="58.375" customWidth="1"/>
    <col min="7937" max="7937" width="69.375" customWidth="1"/>
    <col min="7938" max="7938" width="58.375" customWidth="1"/>
    <col min="8193" max="8193" width="69.375" customWidth="1"/>
    <col min="8194" max="8194" width="58.375" customWidth="1"/>
    <col min="8449" max="8449" width="69.375" customWidth="1"/>
    <col min="8450" max="8450" width="58.375" customWidth="1"/>
    <col min="8705" max="8705" width="69.375" customWidth="1"/>
    <col min="8706" max="8706" width="58.375" customWidth="1"/>
    <col min="8961" max="8961" width="69.375" customWidth="1"/>
    <col min="8962" max="8962" width="58.375" customWidth="1"/>
    <col min="9217" max="9217" width="69.375" customWidth="1"/>
    <col min="9218" max="9218" width="58.375" customWidth="1"/>
    <col min="9473" max="9473" width="69.375" customWidth="1"/>
    <col min="9474" max="9474" width="58.375" customWidth="1"/>
    <col min="9729" max="9729" width="69.375" customWidth="1"/>
    <col min="9730" max="9730" width="58.375" customWidth="1"/>
    <col min="9985" max="9985" width="69.375" customWidth="1"/>
    <col min="9986" max="9986" width="58.375" customWidth="1"/>
    <col min="10241" max="10241" width="69.375" customWidth="1"/>
    <col min="10242" max="10242" width="58.375" customWidth="1"/>
    <col min="10497" max="10497" width="69.375" customWidth="1"/>
    <col min="10498" max="10498" width="58.375" customWidth="1"/>
    <col min="10753" max="10753" width="69.375" customWidth="1"/>
    <col min="10754" max="10754" width="58.375" customWidth="1"/>
    <col min="11009" max="11009" width="69.375" customWidth="1"/>
    <col min="11010" max="11010" width="58.375" customWidth="1"/>
    <col min="11265" max="11265" width="69.375" customWidth="1"/>
    <col min="11266" max="11266" width="58.375" customWidth="1"/>
    <col min="11521" max="11521" width="69.375" customWidth="1"/>
    <col min="11522" max="11522" width="58.375" customWidth="1"/>
    <col min="11777" max="11777" width="69.375" customWidth="1"/>
    <col min="11778" max="11778" width="58.375" customWidth="1"/>
    <col min="12033" max="12033" width="69.375" customWidth="1"/>
    <col min="12034" max="12034" width="58.375" customWidth="1"/>
    <col min="12289" max="12289" width="69.375" customWidth="1"/>
    <col min="12290" max="12290" width="58.375" customWidth="1"/>
    <col min="12545" max="12545" width="69.375" customWidth="1"/>
    <col min="12546" max="12546" width="58.375" customWidth="1"/>
    <col min="12801" max="12801" width="69.375" customWidth="1"/>
    <col min="12802" max="12802" width="58.375" customWidth="1"/>
    <col min="13057" max="13057" width="69.375" customWidth="1"/>
    <col min="13058" max="13058" width="58.375" customWidth="1"/>
    <col min="13313" max="13313" width="69.375" customWidth="1"/>
    <col min="13314" max="13314" width="58.375" customWidth="1"/>
    <col min="13569" max="13569" width="69.375" customWidth="1"/>
    <col min="13570" max="13570" width="58.375" customWidth="1"/>
    <col min="13825" max="13825" width="69.375" customWidth="1"/>
    <col min="13826" max="13826" width="58.375" customWidth="1"/>
    <col min="14081" max="14081" width="69.375" customWidth="1"/>
    <col min="14082" max="14082" width="58.375" customWidth="1"/>
    <col min="14337" max="14337" width="69.375" customWidth="1"/>
    <col min="14338" max="14338" width="58.375" customWidth="1"/>
    <col min="14593" max="14593" width="69.375" customWidth="1"/>
    <col min="14594" max="14594" width="58.375" customWidth="1"/>
    <col min="14849" max="14849" width="69.375" customWidth="1"/>
    <col min="14850" max="14850" width="58.375" customWidth="1"/>
    <col min="15105" max="15105" width="69.375" customWidth="1"/>
    <col min="15106" max="15106" width="58.375" customWidth="1"/>
    <col min="15361" max="15361" width="69.375" customWidth="1"/>
    <col min="15362" max="15362" width="58.375" customWidth="1"/>
    <col min="15617" max="15617" width="69.375" customWidth="1"/>
    <col min="15618" max="15618" width="58.375" customWidth="1"/>
    <col min="15873" max="15873" width="69.375" customWidth="1"/>
    <col min="15874" max="15874" width="58.375" customWidth="1"/>
    <col min="16129" max="16129" width="69.375" customWidth="1"/>
    <col min="16130" max="16130" width="58.375" customWidth="1"/>
  </cols>
  <sheetData>
    <row r="1" s="1" customFormat="1" ht="40.5" customHeight="1" spans="1:2">
      <c r="A1" s="2" t="s">
        <v>86</v>
      </c>
      <c r="B1" s="2"/>
    </row>
    <row r="2" s="1" customFormat="1" ht="17.1" customHeight="1" spans="1:2">
      <c r="A2" s="3" t="s">
        <v>87</v>
      </c>
      <c r="B2" s="3"/>
    </row>
    <row r="3" s="1" customFormat="1" ht="17.1" customHeight="1" spans="1:2">
      <c r="A3" s="3" t="s">
        <v>2</v>
      </c>
      <c r="B3" s="3"/>
    </row>
    <row r="4" s="1" customFormat="1" ht="17.85" customHeight="1" spans="1:2">
      <c r="A4" s="7" t="s">
        <v>3</v>
      </c>
      <c r="B4" s="7" t="s">
        <v>4</v>
      </c>
    </row>
    <row r="5" s="1" customFormat="1" ht="17.85" customHeight="1" spans="1:2">
      <c r="A5" s="9" t="s">
        <v>88</v>
      </c>
      <c r="B5" s="10">
        <v>58208</v>
      </c>
    </row>
    <row r="6" s="1" customFormat="1" ht="17.85" customHeight="1" spans="1:2">
      <c r="A6" s="9" t="s">
        <v>89</v>
      </c>
      <c r="B6" s="10">
        <v>23381</v>
      </c>
    </row>
    <row r="7" s="1" customFormat="1" ht="17.85" customHeight="1" spans="1:2">
      <c r="A7" s="9" t="s">
        <v>90</v>
      </c>
      <c r="B7" s="10">
        <v>23381</v>
      </c>
    </row>
    <row r="8" s="1" customFormat="1" ht="17.85" customHeight="1" spans="1:2">
      <c r="A8" s="9" t="s">
        <v>91</v>
      </c>
      <c r="B8" s="10">
        <v>614</v>
      </c>
    </row>
    <row r="9" s="1" customFormat="1" ht="17.85" customHeight="1" spans="1:2">
      <c r="A9" s="9" t="s">
        <v>92</v>
      </c>
      <c r="B9" s="10">
        <v>9</v>
      </c>
    </row>
    <row r="10" s="1" customFormat="1" ht="17.85" customHeight="1" spans="1:2">
      <c r="A10" s="9" t="s">
        <v>93</v>
      </c>
      <c r="B10" s="10">
        <v>9031</v>
      </c>
    </row>
    <row r="11" s="1" customFormat="1" ht="17.85" customHeight="1" spans="1:2">
      <c r="A11" s="9" t="s">
        <v>94</v>
      </c>
      <c r="B11" s="10">
        <v>0</v>
      </c>
    </row>
    <row r="12" s="1" customFormat="1" ht="17.85" customHeight="1" spans="1:2">
      <c r="A12" s="9" t="s">
        <v>95</v>
      </c>
      <c r="B12" s="10">
        <v>125</v>
      </c>
    </row>
    <row r="13" s="1" customFormat="1" ht="17.85" customHeight="1" spans="1:2">
      <c r="A13" s="9" t="s">
        <v>96</v>
      </c>
      <c r="B13" s="10">
        <v>13333</v>
      </c>
    </row>
    <row r="14" s="1" customFormat="1" ht="17.1" customHeight="1" spans="1:2">
      <c r="A14" s="9" t="s">
        <v>97</v>
      </c>
      <c r="B14" s="10">
        <v>0</v>
      </c>
    </row>
    <row r="15" s="1" customFormat="1" ht="17.85" customHeight="1" spans="1:2">
      <c r="A15" s="9" t="s">
        <v>98</v>
      </c>
      <c r="B15" s="10">
        <v>0</v>
      </c>
    </row>
    <row r="16" s="1" customFormat="1" ht="17.85" customHeight="1" spans="1:2">
      <c r="A16" s="9" t="s">
        <v>99</v>
      </c>
      <c r="B16" s="10">
        <v>923</v>
      </c>
    </row>
    <row r="17" s="1" customFormat="1" ht="17.85" customHeight="1" spans="1:2">
      <c r="A17" s="9" t="s">
        <v>100</v>
      </c>
      <c r="B17" s="10">
        <v>110</v>
      </c>
    </row>
    <row r="18" s="1" customFormat="1" ht="17.85" customHeight="1" spans="1:2">
      <c r="A18" s="9" t="s">
        <v>101</v>
      </c>
      <c r="B18" s="10">
        <v>-693</v>
      </c>
    </row>
    <row r="19" s="1" customFormat="1" ht="17.85" customHeight="1" spans="1:2">
      <c r="A19" s="9" t="s">
        <v>102</v>
      </c>
      <c r="B19" s="10">
        <v>0</v>
      </c>
    </row>
    <row r="20" s="1" customFormat="1" ht="17.85" customHeight="1" spans="1:2">
      <c r="A20" s="9" t="s">
        <v>103</v>
      </c>
      <c r="B20" s="10">
        <v>0</v>
      </c>
    </row>
    <row r="21" s="1" customFormat="1" ht="17.85" customHeight="1" spans="1:2">
      <c r="A21" s="9" t="s">
        <v>104</v>
      </c>
      <c r="B21" s="10">
        <v>0</v>
      </c>
    </row>
    <row r="22" s="1" customFormat="1" ht="17.85" customHeight="1" spans="1:2">
      <c r="A22" s="9" t="s">
        <v>105</v>
      </c>
      <c r="B22" s="10">
        <v>-71</v>
      </c>
    </row>
    <row r="23" s="1" customFormat="1" ht="17.85" customHeight="1" spans="1:2">
      <c r="A23" s="9" t="s">
        <v>106</v>
      </c>
      <c r="B23" s="10">
        <v>0</v>
      </c>
    </row>
    <row r="24" s="1" customFormat="1" ht="17.85" customHeight="1" spans="1:2">
      <c r="A24" s="9" t="s">
        <v>107</v>
      </c>
      <c r="B24" s="10">
        <v>0</v>
      </c>
    </row>
    <row r="25" s="1" customFormat="1" ht="17.1" customHeight="1" spans="1:2">
      <c r="A25" s="9" t="s">
        <v>108</v>
      </c>
      <c r="B25" s="10">
        <v>0</v>
      </c>
    </row>
    <row r="26" s="1" customFormat="1" ht="17.1" customHeight="1" spans="1:2">
      <c r="A26" s="9" t="s">
        <v>109</v>
      </c>
      <c r="B26" s="10">
        <v>0</v>
      </c>
    </row>
    <row r="27" s="1" customFormat="1" ht="17.85" customHeight="1" spans="1:2">
      <c r="A27" s="9" t="s">
        <v>110</v>
      </c>
      <c r="B27" s="10">
        <v>0</v>
      </c>
    </row>
    <row r="28" s="1" customFormat="1" ht="17.85" customHeight="1" spans="1:2">
      <c r="A28" s="9" t="s">
        <v>111</v>
      </c>
      <c r="B28" s="10">
        <v>0</v>
      </c>
    </row>
    <row r="29" s="1" customFormat="1" ht="17.85" customHeight="1" spans="1:2">
      <c r="A29" s="9" t="s">
        <v>112</v>
      </c>
      <c r="B29" s="10">
        <v>0</v>
      </c>
    </row>
    <row r="30" s="1" customFormat="1" ht="17.85" customHeight="1" spans="1:2">
      <c r="A30" s="9" t="s">
        <v>113</v>
      </c>
      <c r="B30" s="10">
        <v>0</v>
      </c>
    </row>
    <row r="31" s="1" customFormat="1" ht="17.85" customHeight="1" spans="1:2">
      <c r="A31" s="9" t="s">
        <v>114</v>
      </c>
      <c r="B31" s="10">
        <v>0</v>
      </c>
    </row>
    <row r="32" s="1" customFormat="1" ht="17.85" customHeight="1" spans="1:2">
      <c r="A32" s="9" t="s">
        <v>115</v>
      </c>
      <c r="B32" s="10">
        <v>0</v>
      </c>
    </row>
    <row r="33" s="1" customFormat="1" ht="17.85" customHeight="1" spans="1:2">
      <c r="A33" s="9" t="s">
        <v>116</v>
      </c>
      <c r="B33" s="10">
        <v>0</v>
      </c>
    </row>
    <row r="34" s="1" customFormat="1" ht="17.85" customHeight="1" spans="1:2">
      <c r="A34" s="9" t="s">
        <v>117</v>
      </c>
      <c r="B34" s="10">
        <v>0</v>
      </c>
    </row>
    <row r="35" s="1" customFormat="1" ht="17.85" customHeight="1" spans="1:2">
      <c r="A35" s="9" t="s">
        <v>118</v>
      </c>
      <c r="B35" s="10">
        <v>0</v>
      </c>
    </row>
    <row r="36" s="1" customFormat="1" ht="17.85" customHeight="1" spans="1:2">
      <c r="A36" s="9" t="s">
        <v>119</v>
      </c>
      <c r="B36" s="10">
        <v>0</v>
      </c>
    </row>
    <row r="37" s="1" customFormat="1" ht="17.85" customHeight="1" spans="1:2">
      <c r="A37" s="9" t="s">
        <v>120</v>
      </c>
      <c r="B37" s="10">
        <v>0</v>
      </c>
    </row>
    <row r="38" s="1" customFormat="1" ht="17.85" customHeight="1" spans="1:2">
      <c r="A38" s="9" t="s">
        <v>121</v>
      </c>
      <c r="B38" s="10">
        <v>0</v>
      </c>
    </row>
    <row r="39" s="1" customFormat="1" ht="17.85" customHeight="1" spans="1:2">
      <c r="A39" s="9" t="s">
        <v>122</v>
      </c>
      <c r="B39" s="10">
        <v>0</v>
      </c>
    </row>
    <row r="40" s="1" customFormat="1" ht="17.85" customHeight="1" spans="1:2">
      <c r="A40" s="9" t="s">
        <v>123</v>
      </c>
      <c r="B40" s="10">
        <v>0</v>
      </c>
    </row>
    <row r="41" s="1" customFormat="1" ht="17.85" customHeight="1" spans="1:2">
      <c r="A41" s="9" t="s">
        <v>124</v>
      </c>
      <c r="B41" s="10">
        <v>0</v>
      </c>
    </row>
    <row r="42" s="1" customFormat="1" ht="17.85" customHeight="1" spans="1:2">
      <c r="A42" s="9" t="s">
        <v>125</v>
      </c>
      <c r="B42" s="10">
        <v>0</v>
      </c>
    </row>
    <row r="43" s="1" customFormat="1" ht="17.85" customHeight="1" spans="1:2">
      <c r="A43" s="9" t="s">
        <v>126</v>
      </c>
      <c r="B43" s="10">
        <v>0</v>
      </c>
    </row>
    <row r="44" s="1" customFormat="1" ht="17.85" customHeight="1" spans="1:2">
      <c r="A44" s="9" t="s">
        <v>127</v>
      </c>
      <c r="B44" s="10">
        <v>0</v>
      </c>
    </row>
    <row r="45" s="1" customFormat="1" ht="17.85" customHeight="1" spans="1:2">
      <c r="A45" s="9" t="s">
        <v>128</v>
      </c>
      <c r="B45" s="10">
        <v>0</v>
      </c>
    </row>
    <row r="46" s="1" customFormat="1" ht="17.85" customHeight="1" spans="1:2">
      <c r="A46" s="9" t="s">
        <v>129</v>
      </c>
      <c r="B46" s="10">
        <v>0</v>
      </c>
    </row>
    <row r="47" s="1" customFormat="1" ht="17.85" customHeight="1" spans="1:2">
      <c r="A47" s="9" t="s">
        <v>130</v>
      </c>
      <c r="B47" s="10">
        <v>0</v>
      </c>
    </row>
    <row r="48" s="1" customFormat="1" ht="17.85" customHeight="1" spans="1:2">
      <c r="A48" s="9" t="s">
        <v>131</v>
      </c>
      <c r="B48" s="10">
        <v>0</v>
      </c>
    </row>
    <row r="49" s="1" customFormat="1" ht="17.85" customHeight="1" spans="1:2">
      <c r="A49" s="9" t="s">
        <v>132</v>
      </c>
      <c r="B49" s="10">
        <v>0</v>
      </c>
    </row>
    <row r="50" s="1" customFormat="1" ht="17.85" customHeight="1" spans="1:2">
      <c r="A50" s="9" t="s">
        <v>133</v>
      </c>
      <c r="B50" s="10">
        <v>0</v>
      </c>
    </row>
    <row r="51" s="1" customFormat="1" ht="17.85" customHeight="1" spans="1:2">
      <c r="A51" s="9" t="s">
        <v>134</v>
      </c>
      <c r="B51" s="10">
        <v>0</v>
      </c>
    </row>
    <row r="52" s="1" customFormat="1" ht="17.85" customHeight="1" spans="1:2">
      <c r="A52" s="9" t="s">
        <v>135</v>
      </c>
      <c r="B52" s="10">
        <v>0</v>
      </c>
    </row>
    <row r="53" s="1" customFormat="1" ht="17.85" customHeight="1" spans="1:2">
      <c r="A53" s="9" t="s">
        <v>136</v>
      </c>
      <c r="B53" s="10">
        <v>0</v>
      </c>
    </row>
    <row r="54" s="1" customFormat="1" ht="17.85" customHeight="1" spans="1:2">
      <c r="A54" s="9" t="s">
        <v>137</v>
      </c>
      <c r="B54" s="10">
        <v>0</v>
      </c>
    </row>
    <row r="55" s="1" customFormat="1" ht="17.85" customHeight="1" spans="1:2">
      <c r="A55" s="9" t="s">
        <v>138</v>
      </c>
      <c r="B55" s="10">
        <v>0</v>
      </c>
    </row>
    <row r="56" s="1" customFormat="1" ht="17.85" customHeight="1" spans="1:2">
      <c r="A56" s="9" t="s">
        <v>139</v>
      </c>
      <c r="B56" s="10">
        <v>0</v>
      </c>
    </row>
    <row r="57" s="1" customFormat="1" ht="17.85" customHeight="1" spans="1:2">
      <c r="A57" s="9" t="s">
        <v>140</v>
      </c>
      <c r="B57" s="10">
        <v>0</v>
      </c>
    </row>
    <row r="58" s="1" customFormat="1" ht="17.85" customHeight="1" spans="1:2">
      <c r="A58" s="9" t="s">
        <v>141</v>
      </c>
      <c r="B58" s="10">
        <v>0</v>
      </c>
    </row>
    <row r="59" s="1" customFormat="1" ht="17.85" customHeight="1" spans="1:2">
      <c r="A59" s="9" t="s">
        <v>142</v>
      </c>
      <c r="B59" s="10">
        <v>0</v>
      </c>
    </row>
    <row r="60" s="1" customFormat="1" ht="17.85" customHeight="1" spans="1:2">
      <c r="A60" s="9" t="s">
        <v>143</v>
      </c>
      <c r="B60" s="10">
        <v>0</v>
      </c>
    </row>
    <row r="61" s="1" customFormat="1" ht="17.85" customHeight="1" spans="1:2">
      <c r="A61" s="9" t="s">
        <v>144</v>
      </c>
      <c r="B61" s="10">
        <v>0</v>
      </c>
    </row>
    <row r="62" s="1" customFormat="1" ht="17.85" customHeight="1" spans="1:2">
      <c r="A62" s="9" t="s">
        <v>145</v>
      </c>
      <c r="B62" s="10">
        <v>0</v>
      </c>
    </row>
    <row r="63" s="1" customFormat="1" ht="17.85" customHeight="1" spans="1:2">
      <c r="A63" s="9" t="s">
        <v>146</v>
      </c>
      <c r="B63" s="10">
        <v>0</v>
      </c>
    </row>
    <row r="64" s="1" customFormat="1" ht="17.85" customHeight="1" spans="1:2">
      <c r="A64" s="9" t="s">
        <v>147</v>
      </c>
      <c r="B64" s="10">
        <v>0</v>
      </c>
    </row>
    <row r="65" s="1" customFormat="1" ht="17.85" customHeight="1" spans="1:2">
      <c r="A65" s="9" t="s">
        <v>148</v>
      </c>
      <c r="B65" s="10">
        <v>0</v>
      </c>
    </row>
    <row r="66" s="1" customFormat="1" ht="17.85" customHeight="1" spans="1:2">
      <c r="A66" s="9" t="s">
        <v>149</v>
      </c>
      <c r="B66" s="10">
        <v>0</v>
      </c>
    </row>
    <row r="67" s="1" customFormat="1" ht="17.85" customHeight="1" spans="1:2">
      <c r="A67" s="9" t="s">
        <v>150</v>
      </c>
      <c r="B67" s="10">
        <v>0</v>
      </c>
    </row>
    <row r="68" s="1" customFormat="1" ht="17.85" customHeight="1" spans="1:2">
      <c r="A68" s="9" t="s">
        <v>151</v>
      </c>
      <c r="B68" s="10">
        <v>6339</v>
      </c>
    </row>
    <row r="69" s="1" customFormat="1" ht="17.85" customHeight="1" spans="1:2">
      <c r="A69" s="9" t="s">
        <v>152</v>
      </c>
      <c r="B69" s="10">
        <v>0</v>
      </c>
    </row>
    <row r="70" s="1" customFormat="1" ht="17.85" customHeight="1" spans="1:2">
      <c r="A70" s="9" t="s">
        <v>153</v>
      </c>
      <c r="B70" s="10">
        <v>0</v>
      </c>
    </row>
    <row r="71" s="1" customFormat="1" ht="17.85" customHeight="1" spans="1:2">
      <c r="A71" s="9" t="s">
        <v>154</v>
      </c>
      <c r="B71" s="10">
        <v>0</v>
      </c>
    </row>
    <row r="72" s="1" customFormat="1" ht="17.85" customHeight="1" spans="1:2">
      <c r="A72" s="9" t="s">
        <v>155</v>
      </c>
      <c r="B72" s="10">
        <v>50</v>
      </c>
    </row>
    <row r="73" s="1" customFormat="1" ht="17.85" customHeight="1" spans="1:2">
      <c r="A73" s="9" t="s">
        <v>156</v>
      </c>
      <c r="B73" s="10">
        <v>0</v>
      </c>
    </row>
    <row r="74" s="1" customFormat="1" ht="17.85" customHeight="1" spans="1:2">
      <c r="A74" s="9" t="s">
        <v>157</v>
      </c>
      <c r="B74" s="10">
        <v>0</v>
      </c>
    </row>
    <row r="75" s="1" customFormat="1" ht="17.85" customHeight="1" spans="1:2">
      <c r="A75" s="9" t="s">
        <v>158</v>
      </c>
      <c r="B75" s="10">
        <v>0</v>
      </c>
    </row>
    <row r="76" s="1" customFormat="1" ht="17.85" customHeight="1" spans="1:2">
      <c r="A76" s="9" t="s">
        <v>159</v>
      </c>
      <c r="B76" s="10">
        <v>0</v>
      </c>
    </row>
    <row r="77" s="1" customFormat="1" ht="17.85" customHeight="1" spans="1:2">
      <c r="A77" s="9" t="s">
        <v>160</v>
      </c>
      <c r="B77" s="10">
        <v>0</v>
      </c>
    </row>
    <row r="78" s="1" customFormat="1" ht="17.85" customHeight="1" spans="1:2">
      <c r="A78" s="9" t="s">
        <v>161</v>
      </c>
      <c r="B78" s="10">
        <v>0</v>
      </c>
    </row>
    <row r="79" s="1" customFormat="1" ht="17.85" customHeight="1" spans="1:2">
      <c r="A79" s="9" t="s">
        <v>162</v>
      </c>
      <c r="B79" s="10">
        <v>0</v>
      </c>
    </row>
    <row r="80" s="1" customFormat="1" ht="17.85" customHeight="1" spans="1:2">
      <c r="A80" s="9" t="s">
        <v>163</v>
      </c>
      <c r="B80" s="10">
        <v>0</v>
      </c>
    </row>
    <row r="81" s="1" customFormat="1" ht="17.85" customHeight="1" spans="1:2">
      <c r="A81" s="9" t="s">
        <v>164</v>
      </c>
      <c r="B81" s="10">
        <v>0</v>
      </c>
    </row>
    <row r="82" s="1" customFormat="1" ht="17.85" customHeight="1" spans="1:2">
      <c r="A82" s="9" t="s">
        <v>165</v>
      </c>
      <c r="B82" s="10">
        <v>0</v>
      </c>
    </row>
    <row r="83" s="1" customFormat="1" ht="17.85" customHeight="1" spans="1:2">
      <c r="A83" s="9" t="s">
        <v>166</v>
      </c>
      <c r="B83" s="10">
        <v>336</v>
      </c>
    </row>
    <row r="84" s="1" customFormat="1" ht="17.85" customHeight="1" spans="1:2">
      <c r="A84" s="9" t="s">
        <v>167</v>
      </c>
      <c r="B84" s="10">
        <v>0</v>
      </c>
    </row>
    <row r="85" s="1" customFormat="1" ht="17.85" customHeight="1" spans="1:2">
      <c r="A85" s="9" t="s">
        <v>168</v>
      </c>
      <c r="B85" s="10">
        <v>0</v>
      </c>
    </row>
    <row r="86" s="1" customFormat="1" ht="17.85" customHeight="1" spans="1:2">
      <c r="A86" s="9" t="s">
        <v>169</v>
      </c>
      <c r="B86" s="10">
        <v>0</v>
      </c>
    </row>
    <row r="87" s="1" customFormat="1" ht="17.85" customHeight="1" spans="1:2">
      <c r="A87" s="9" t="s">
        <v>170</v>
      </c>
      <c r="B87" s="10">
        <v>0</v>
      </c>
    </row>
    <row r="88" s="1" customFormat="1" ht="17.85" customHeight="1" spans="1:2">
      <c r="A88" s="9" t="s">
        <v>171</v>
      </c>
      <c r="B88" s="10">
        <v>0</v>
      </c>
    </row>
    <row r="89" s="1" customFormat="1" ht="17.85" customHeight="1" spans="1:2">
      <c r="A89" s="9" t="s">
        <v>172</v>
      </c>
      <c r="B89" s="10">
        <v>0</v>
      </c>
    </row>
    <row r="90" s="1" customFormat="1" ht="17.85" customHeight="1" spans="1:2">
      <c r="A90" s="9" t="s">
        <v>173</v>
      </c>
      <c r="B90" s="10">
        <v>0</v>
      </c>
    </row>
    <row r="91" s="1" customFormat="1" ht="17.85" customHeight="1" spans="1:2">
      <c r="A91" s="9" t="s">
        <v>174</v>
      </c>
      <c r="B91" s="10">
        <v>0</v>
      </c>
    </row>
    <row r="92" s="1" customFormat="1" ht="17.85" customHeight="1" spans="1:2">
      <c r="A92" s="9" t="s">
        <v>175</v>
      </c>
      <c r="B92" s="10">
        <v>0</v>
      </c>
    </row>
    <row r="93" s="1" customFormat="1" ht="17.85" customHeight="1" spans="1:2">
      <c r="A93" s="9" t="s">
        <v>176</v>
      </c>
      <c r="B93" s="10">
        <v>0</v>
      </c>
    </row>
    <row r="94" s="1" customFormat="1" ht="17.85" customHeight="1" spans="1:2">
      <c r="A94" s="9" t="s">
        <v>177</v>
      </c>
      <c r="B94" s="10">
        <v>0</v>
      </c>
    </row>
    <row r="95" s="1" customFormat="1" ht="17.85" customHeight="1" spans="1:2">
      <c r="A95" s="9" t="s">
        <v>178</v>
      </c>
      <c r="B95" s="10">
        <v>0</v>
      </c>
    </row>
    <row r="96" s="1" customFormat="1" ht="17.85" customHeight="1" spans="1:2">
      <c r="A96" s="9" t="s">
        <v>179</v>
      </c>
      <c r="B96" s="10">
        <v>0</v>
      </c>
    </row>
    <row r="97" s="1" customFormat="1" ht="17.85" customHeight="1" spans="1:2">
      <c r="A97" s="9" t="s">
        <v>180</v>
      </c>
      <c r="B97" s="10">
        <v>0</v>
      </c>
    </row>
    <row r="98" s="1" customFormat="1" ht="17.85" customHeight="1" spans="1:2">
      <c r="A98" s="9" t="s">
        <v>181</v>
      </c>
      <c r="B98" s="10">
        <v>0</v>
      </c>
    </row>
    <row r="99" s="1" customFormat="1" ht="17.85" customHeight="1" spans="1:2">
      <c r="A99" s="9" t="s">
        <v>182</v>
      </c>
      <c r="B99" s="10">
        <v>0</v>
      </c>
    </row>
    <row r="100" s="1" customFormat="1" ht="17.85" customHeight="1" spans="1:2">
      <c r="A100" s="9" t="s">
        <v>183</v>
      </c>
      <c r="B100" s="10">
        <v>0</v>
      </c>
    </row>
    <row r="101" s="1" customFormat="1" ht="17.85" customHeight="1" spans="1:2">
      <c r="A101" s="9" t="s">
        <v>184</v>
      </c>
      <c r="B101" s="10">
        <v>0</v>
      </c>
    </row>
    <row r="102" s="1" customFormat="1" ht="17.85" customHeight="1" spans="1:2">
      <c r="A102" s="9" t="s">
        <v>185</v>
      </c>
      <c r="B102" s="10">
        <v>0</v>
      </c>
    </row>
    <row r="103" s="1" customFormat="1" ht="17.85" customHeight="1" spans="1:2">
      <c r="A103" s="9" t="s">
        <v>186</v>
      </c>
      <c r="B103" s="10">
        <v>0</v>
      </c>
    </row>
    <row r="104" s="1" customFormat="1" ht="17.85" customHeight="1" spans="1:2">
      <c r="A104" s="9" t="s">
        <v>187</v>
      </c>
      <c r="B104" s="10">
        <v>0</v>
      </c>
    </row>
    <row r="105" s="1" customFormat="1" ht="17.85" customHeight="1" spans="1:2">
      <c r="A105" s="9" t="s">
        <v>188</v>
      </c>
      <c r="B105" s="10">
        <v>0</v>
      </c>
    </row>
    <row r="106" s="1" customFormat="1" ht="17.85" customHeight="1" spans="1:2">
      <c r="A106" s="9" t="s">
        <v>189</v>
      </c>
      <c r="B106" s="10">
        <v>0</v>
      </c>
    </row>
    <row r="107" s="1" customFormat="1" ht="17.85" customHeight="1" spans="1:2">
      <c r="A107" s="9" t="s">
        <v>190</v>
      </c>
      <c r="B107" s="10">
        <v>0</v>
      </c>
    </row>
    <row r="108" s="1" customFormat="1" ht="17.85" customHeight="1" spans="1:2">
      <c r="A108" s="9" t="s">
        <v>191</v>
      </c>
      <c r="B108" s="10">
        <v>0</v>
      </c>
    </row>
    <row r="109" s="1" customFormat="1" ht="17.85" customHeight="1" spans="1:2">
      <c r="A109" s="9" t="s">
        <v>192</v>
      </c>
      <c r="B109" s="10">
        <v>0</v>
      </c>
    </row>
    <row r="110" s="1" customFormat="1" ht="17.85" customHeight="1" spans="1:2">
      <c r="A110" s="9" t="s">
        <v>193</v>
      </c>
      <c r="B110" s="10">
        <v>0</v>
      </c>
    </row>
    <row r="111" s="1" customFormat="1" ht="17.85" customHeight="1" spans="1:2">
      <c r="A111" s="9" t="s">
        <v>194</v>
      </c>
      <c r="B111" s="10">
        <v>0</v>
      </c>
    </row>
    <row r="112" s="1" customFormat="1" ht="17.85" customHeight="1" spans="1:2">
      <c r="A112" s="9" t="s">
        <v>195</v>
      </c>
      <c r="B112" s="10">
        <v>2</v>
      </c>
    </row>
    <row r="113" s="1" customFormat="1" ht="17.85" customHeight="1" spans="1:2">
      <c r="A113" s="9" t="s">
        <v>196</v>
      </c>
      <c r="B113" s="10">
        <v>1</v>
      </c>
    </row>
    <row r="114" s="1" customFormat="1" ht="17.85" customHeight="1" spans="1:2">
      <c r="A114" s="9" t="s">
        <v>197</v>
      </c>
      <c r="B114" s="10">
        <v>2779</v>
      </c>
    </row>
    <row r="115" s="1" customFormat="1" ht="17.85" customHeight="1" spans="1:2">
      <c r="A115" s="9" t="s">
        <v>198</v>
      </c>
      <c r="B115" s="10">
        <v>0</v>
      </c>
    </row>
    <row r="116" s="1" customFormat="1" ht="17.85" customHeight="1" spans="1:2">
      <c r="A116" s="9" t="s">
        <v>199</v>
      </c>
      <c r="B116" s="10">
        <v>0</v>
      </c>
    </row>
    <row r="117" s="1" customFormat="1" ht="17.85" customHeight="1" spans="1:2">
      <c r="A117" s="9" t="s">
        <v>200</v>
      </c>
      <c r="B117" s="10">
        <v>0</v>
      </c>
    </row>
    <row r="118" s="1" customFormat="1" ht="17.85" customHeight="1" spans="1:2">
      <c r="A118" s="9" t="s">
        <v>201</v>
      </c>
      <c r="B118" s="10">
        <v>0</v>
      </c>
    </row>
    <row r="119" s="1" customFormat="1" ht="17.85" customHeight="1" spans="1:2">
      <c r="A119" s="9" t="s">
        <v>202</v>
      </c>
      <c r="B119" s="10">
        <v>0</v>
      </c>
    </row>
    <row r="120" s="1" customFormat="1" ht="17.85" customHeight="1" spans="1:2">
      <c r="A120" s="9" t="s">
        <v>203</v>
      </c>
      <c r="B120" s="10">
        <v>0</v>
      </c>
    </row>
    <row r="121" s="1" customFormat="1" ht="17.85" customHeight="1" spans="1:2">
      <c r="A121" s="9" t="s">
        <v>204</v>
      </c>
      <c r="B121" s="10">
        <v>0</v>
      </c>
    </row>
    <row r="122" s="1" customFormat="1" ht="17.85" customHeight="1" spans="1:2">
      <c r="A122" s="9" t="s">
        <v>205</v>
      </c>
      <c r="B122" s="10">
        <v>0</v>
      </c>
    </row>
    <row r="123" s="1" customFormat="1" ht="17.85" customHeight="1" spans="1:2">
      <c r="A123" s="9" t="s">
        <v>206</v>
      </c>
      <c r="B123" s="10">
        <v>0</v>
      </c>
    </row>
    <row r="124" s="1" customFormat="1" ht="17.85" customHeight="1" spans="1:2">
      <c r="A124" s="9" t="s">
        <v>207</v>
      </c>
      <c r="B124" s="10">
        <v>0</v>
      </c>
    </row>
    <row r="125" s="1" customFormat="1" ht="17.85" customHeight="1" spans="1:2">
      <c r="A125" s="9" t="s">
        <v>208</v>
      </c>
      <c r="B125" s="10">
        <v>0</v>
      </c>
    </row>
    <row r="126" s="1" customFormat="1" ht="17.85" customHeight="1" spans="1:2">
      <c r="A126" s="9" t="s">
        <v>209</v>
      </c>
      <c r="B126" s="10">
        <v>0</v>
      </c>
    </row>
    <row r="127" s="1" customFormat="1" ht="17.85" customHeight="1" spans="1:2">
      <c r="A127" s="9" t="s">
        <v>210</v>
      </c>
      <c r="B127" s="10">
        <v>0</v>
      </c>
    </row>
    <row r="128" s="1" customFormat="1" ht="17.85" customHeight="1" spans="1:2">
      <c r="A128" s="9" t="s">
        <v>211</v>
      </c>
      <c r="B128" s="10">
        <v>0</v>
      </c>
    </row>
    <row r="129" s="1" customFormat="1" ht="17.85" customHeight="1" spans="1:2">
      <c r="A129" s="9" t="s">
        <v>212</v>
      </c>
      <c r="B129" s="10">
        <v>0</v>
      </c>
    </row>
    <row r="130" s="1" customFormat="1" ht="17.85" customHeight="1" spans="1:2">
      <c r="A130" s="9" t="s">
        <v>213</v>
      </c>
      <c r="B130" s="10">
        <v>2779</v>
      </c>
    </row>
    <row r="131" s="1" customFormat="1" ht="17.85" customHeight="1" spans="1:2">
      <c r="A131" s="9" t="s">
        <v>214</v>
      </c>
      <c r="B131" s="10">
        <v>0</v>
      </c>
    </row>
    <row r="132" s="1" customFormat="1" ht="17.85" customHeight="1" spans="1:2">
      <c r="A132" s="9" t="s">
        <v>215</v>
      </c>
      <c r="B132" s="10">
        <v>162</v>
      </c>
    </row>
    <row r="133" s="1" customFormat="1" ht="17.85" customHeight="1" spans="1:2">
      <c r="A133" s="9" t="s">
        <v>216</v>
      </c>
      <c r="B133" s="10">
        <v>0</v>
      </c>
    </row>
    <row r="134" s="1" customFormat="1" ht="17.85" customHeight="1" spans="1:2">
      <c r="A134" s="9" t="s">
        <v>217</v>
      </c>
      <c r="B134" s="10">
        <v>162</v>
      </c>
    </row>
    <row r="135" s="1" customFormat="1" ht="17.85" customHeight="1" spans="1:2">
      <c r="A135" s="9" t="s">
        <v>218</v>
      </c>
      <c r="B135" s="10">
        <v>2887</v>
      </c>
    </row>
    <row r="136" s="1" customFormat="1" ht="17.85" customHeight="1" spans="1:2">
      <c r="A136" s="9" t="s">
        <v>219</v>
      </c>
      <c r="B136" s="10">
        <v>11</v>
      </c>
    </row>
    <row r="137" s="1" customFormat="1" ht="17.85" customHeight="1" spans="1:2">
      <c r="A137" s="9" t="s">
        <v>220</v>
      </c>
      <c r="B137" s="10">
        <v>0</v>
      </c>
    </row>
    <row r="138" s="1" customFormat="1" ht="17.85" customHeight="1" spans="1:2">
      <c r="A138" s="9" t="s">
        <v>221</v>
      </c>
      <c r="B138" s="10">
        <v>0</v>
      </c>
    </row>
    <row r="139" s="1" customFormat="1" ht="17.85" customHeight="1" spans="1:2">
      <c r="A139" s="9" t="s">
        <v>222</v>
      </c>
      <c r="B139" s="10">
        <v>0</v>
      </c>
    </row>
    <row r="140" s="1" customFormat="1" ht="17.85" customHeight="1" spans="1:2">
      <c r="A140" s="9" t="s">
        <v>223</v>
      </c>
      <c r="B140" s="10">
        <v>0</v>
      </c>
    </row>
    <row r="141" s="1" customFormat="1" ht="17.85" customHeight="1" spans="1:2">
      <c r="A141" s="9" t="s">
        <v>224</v>
      </c>
      <c r="B141" s="10">
        <v>0</v>
      </c>
    </row>
    <row r="142" s="1" customFormat="1" ht="17.85" customHeight="1" spans="1:2">
      <c r="A142" s="9" t="s">
        <v>225</v>
      </c>
      <c r="B142" s="10">
        <v>0</v>
      </c>
    </row>
    <row r="143" s="1" customFormat="1" ht="17.85" customHeight="1" spans="1:2">
      <c r="A143" s="9" t="s">
        <v>226</v>
      </c>
      <c r="B143" s="10">
        <v>0</v>
      </c>
    </row>
    <row r="144" s="1" customFormat="1" ht="17.85" customHeight="1" spans="1:2">
      <c r="A144" s="9" t="s">
        <v>227</v>
      </c>
      <c r="B144" s="10">
        <v>0</v>
      </c>
    </row>
    <row r="145" s="1" customFormat="1" ht="17.85" customHeight="1" spans="1:2">
      <c r="A145" s="9" t="s">
        <v>228</v>
      </c>
      <c r="B145" s="10">
        <v>0</v>
      </c>
    </row>
    <row r="146" s="1" customFormat="1" ht="17.85" customHeight="1" spans="1:2">
      <c r="A146" s="9" t="s">
        <v>229</v>
      </c>
      <c r="B146" s="10">
        <v>0</v>
      </c>
    </row>
    <row r="147" s="1" customFormat="1" ht="17.85" customHeight="1" spans="1:2">
      <c r="A147" s="9" t="s">
        <v>230</v>
      </c>
      <c r="B147" s="10">
        <v>0</v>
      </c>
    </row>
    <row r="148" s="1" customFormat="1" ht="17.85" customHeight="1" spans="1:2">
      <c r="A148" s="9" t="s">
        <v>231</v>
      </c>
      <c r="B148" s="10">
        <v>0</v>
      </c>
    </row>
    <row r="149" s="1" customFormat="1" ht="17.85" customHeight="1" spans="1:2">
      <c r="A149" s="9" t="s">
        <v>232</v>
      </c>
      <c r="B149" s="10">
        <v>0</v>
      </c>
    </row>
    <row r="150" s="1" customFormat="1" ht="17.85" customHeight="1" spans="1:2">
      <c r="A150" s="9" t="s">
        <v>233</v>
      </c>
      <c r="B150" s="10">
        <v>0</v>
      </c>
    </row>
    <row r="151" s="1" customFormat="1" ht="17.85" customHeight="1" spans="1:2">
      <c r="A151" s="9" t="s">
        <v>234</v>
      </c>
      <c r="B151" s="10">
        <v>0</v>
      </c>
    </row>
    <row r="152" s="1" customFormat="1" ht="17.85" customHeight="1" spans="1:2">
      <c r="A152" s="9" t="s">
        <v>235</v>
      </c>
      <c r="B152" s="10">
        <v>0</v>
      </c>
    </row>
    <row r="153" s="1" customFormat="1" ht="17.85" customHeight="1" spans="1:2">
      <c r="A153" s="9" t="s">
        <v>236</v>
      </c>
      <c r="B153" s="10">
        <v>0</v>
      </c>
    </row>
    <row r="154" s="1" customFormat="1" ht="17.85" customHeight="1" spans="1:2">
      <c r="A154" s="9" t="s">
        <v>237</v>
      </c>
      <c r="B154" s="10">
        <v>0</v>
      </c>
    </row>
    <row r="155" s="1" customFormat="1" ht="17.85" customHeight="1" spans="1:2">
      <c r="A155" s="9" t="s">
        <v>238</v>
      </c>
      <c r="B155" s="10">
        <v>0</v>
      </c>
    </row>
    <row r="156" s="1" customFormat="1" ht="17.85" customHeight="1" spans="1:2">
      <c r="A156" s="9" t="s">
        <v>239</v>
      </c>
      <c r="B156" s="10">
        <v>0</v>
      </c>
    </row>
    <row r="157" s="1" customFormat="1" ht="17.85" customHeight="1" spans="1:2">
      <c r="A157" s="9" t="s">
        <v>240</v>
      </c>
      <c r="B157" s="10">
        <v>0</v>
      </c>
    </row>
    <row r="158" s="1" customFormat="1" ht="17.85" customHeight="1" spans="1:2">
      <c r="A158" s="9" t="s">
        <v>221</v>
      </c>
      <c r="B158" s="10">
        <v>0</v>
      </c>
    </row>
    <row r="159" s="1" customFormat="1" ht="17.85" customHeight="1" spans="1:2">
      <c r="A159" s="9" t="s">
        <v>222</v>
      </c>
      <c r="B159" s="10">
        <v>0</v>
      </c>
    </row>
    <row r="160" s="1" customFormat="1" ht="17.85" customHeight="1" spans="1:2">
      <c r="A160" s="9" t="s">
        <v>223</v>
      </c>
      <c r="B160" s="10">
        <v>0</v>
      </c>
    </row>
    <row r="161" s="1" customFormat="1" ht="17.85" customHeight="1" spans="1:2">
      <c r="A161" s="9" t="s">
        <v>224</v>
      </c>
      <c r="B161" s="10">
        <v>0</v>
      </c>
    </row>
    <row r="162" s="1" customFormat="1" ht="17.85" customHeight="1" spans="1:2">
      <c r="A162" s="9" t="s">
        <v>241</v>
      </c>
      <c r="B162" s="10">
        <v>0</v>
      </c>
    </row>
    <row r="163" s="1" customFormat="1" ht="17.85" customHeight="1" spans="1:2">
      <c r="A163" s="9" t="s">
        <v>226</v>
      </c>
      <c r="B163" s="10">
        <v>0</v>
      </c>
    </row>
    <row r="164" s="1" customFormat="1" ht="17.85" customHeight="1" spans="1:2">
      <c r="A164" s="9" t="s">
        <v>227</v>
      </c>
      <c r="B164" s="10">
        <v>0</v>
      </c>
    </row>
    <row r="165" s="1" customFormat="1" ht="17.85" customHeight="1" spans="1:2">
      <c r="A165" s="9" t="s">
        <v>228</v>
      </c>
      <c r="B165" s="10">
        <v>0</v>
      </c>
    </row>
    <row r="166" s="1" customFormat="1" ht="17.85" customHeight="1" spans="1:2">
      <c r="A166" s="9" t="s">
        <v>229</v>
      </c>
      <c r="B166" s="10">
        <v>0</v>
      </c>
    </row>
    <row r="167" s="1" customFormat="1" ht="17.85" customHeight="1" spans="1:2">
      <c r="A167" s="9" t="s">
        <v>242</v>
      </c>
      <c r="B167" s="10">
        <v>0</v>
      </c>
    </row>
    <row r="168" s="1" customFormat="1" ht="17.85" customHeight="1" spans="1:2">
      <c r="A168" s="9" t="s">
        <v>231</v>
      </c>
      <c r="B168" s="10">
        <v>0</v>
      </c>
    </row>
    <row r="169" s="1" customFormat="1" ht="17.85" customHeight="1" spans="1:2">
      <c r="A169" s="9" t="s">
        <v>232</v>
      </c>
      <c r="B169" s="10">
        <v>0</v>
      </c>
    </row>
    <row r="170" s="1" customFormat="1" ht="17.85" customHeight="1" spans="1:2">
      <c r="A170" s="9" t="s">
        <v>233</v>
      </c>
      <c r="B170" s="10">
        <v>0</v>
      </c>
    </row>
    <row r="171" s="1" customFormat="1" ht="17.85" customHeight="1" spans="1:2">
      <c r="A171" s="9" t="s">
        <v>234</v>
      </c>
      <c r="B171" s="10">
        <v>0</v>
      </c>
    </row>
    <row r="172" s="1" customFormat="1" ht="17.85" customHeight="1" spans="1:2">
      <c r="A172" s="9" t="s">
        <v>243</v>
      </c>
      <c r="B172" s="10">
        <v>0</v>
      </c>
    </row>
    <row r="173" s="1" customFormat="1" ht="17.85" customHeight="1" spans="1:2">
      <c r="A173" s="9" t="s">
        <v>236</v>
      </c>
      <c r="B173" s="10">
        <v>0</v>
      </c>
    </row>
    <row r="174" s="1" customFormat="1" ht="17.85" customHeight="1" spans="1:2">
      <c r="A174" s="9" t="s">
        <v>237</v>
      </c>
      <c r="B174" s="10">
        <v>0</v>
      </c>
    </row>
    <row r="175" s="1" customFormat="1" ht="17.85" customHeight="1" spans="1:2">
      <c r="A175" s="9" t="s">
        <v>238</v>
      </c>
      <c r="B175" s="10">
        <v>0</v>
      </c>
    </row>
    <row r="176" s="1" customFormat="1" ht="17.85" customHeight="1" spans="1:2">
      <c r="A176" s="9" t="s">
        <v>239</v>
      </c>
      <c r="B176" s="10">
        <v>0</v>
      </c>
    </row>
    <row r="177" s="1" customFormat="1" ht="17.85" customHeight="1" spans="1:2">
      <c r="A177" s="9" t="s">
        <v>244</v>
      </c>
      <c r="B177" s="10">
        <v>0</v>
      </c>
    </row>
    <row r="178" s="1" customFormat="1" ht="17.85" customHeight="1" spans="1:2">
      <c r="A178" s="9" t="s">
        <v>245</v>
      </c>
      <c r="B178" s="10">
        <v>0</v>
      </c>
    </row>
    <row r="179" s="1" customFormat="1" ht="17.85" customHeight="1" spans="1:2">
      <c r="A179" s="9" t="s">
        <v>246</v>
      </c>
      <c r="B179" s="10">
        <v>0</v>
      </c>
    </row>
    <row r="180" s="1" customFormat="1" ht="17.85" customHeight="1" spans="1:2">
      <c r="A180" s="9" t="s">
        <v>247</v>
      </c>
      <c r="B180" s="10">
        <v>0</v>
      </c>
    </row>
    <row r="181" s="1" customFormat="1" ht="17.85" customHeight="1" spans="1:2">
      <c r="A181" s="9" t="s">
        <v>248</v>
      </c>
      <c r="B181" s="10">
        <v>0</v>
      </c>
    </row>
    <row r="182" s="1" customFormat="1" ht="17.85" customHeight="1" spans="1:2">
      <c r="A182" s="9" t="s">
        <v>249</v>
      </c>
      <c r="B182" s="10">
        <v>0</v>
      </c>
    </row>
    <row r="183" s="1" customFormat="1" ht="17.85" customHeight="1" spans="1:2">
      <c r="A183" s="9" t="s">
        <v>245</v>
      </c>
      <c r="B183" s="10">
        <v>0</v>
      </c>
    </row>
    <row r="184" s="1" customFormat="1" ht="17.85" customHeight="1" spans="1:2">
      <c r="A184" s="9" t="s">
        <v>246</v>
      </c>
      <c r="B184" s="10">
        <v>0</v>
      </c>
    </row>
    <row r="185" s="1" customFormat="1" ht="17.85" customHeight="1" spans="1:2">
      <c r="A185" s="9" t="s">
        <v>247</v>
      </c>
      <c r="B185" s="10">
        <v>0</v>
      </c>
    </row>
    <row r="186" s="1" customFormat="1" ht="17.85" customHeight="1" spans="1:2">
      <c r="A186" s="9" t="s">
        <v>248</v>
      </c>
      <c r="B186" s="10">
        <v>0</v>
      </c>
    </row>
    <row r="187" s="1" customFormat="1" ht="17.85" customHeight="1" spans="1:2">
      <c r="A187" s="9" t="s">
        <v>250</v>
      </c>
      <c r="B187" s="10">
        <v>111</v>
      </c>
    </row>
    <row r="188" s="1" customFormat="1" ht="17.85" customHeight="1" spans="1:2">
      <c r="A188" s="9" t="s">
        <v>251</v>
      </c>
      <c r="B188" s="10">
        <v>111</v>
      </c>
    </row>
    <row r="189" s="1" customFormat="1" ht="17.85" customHeight="1" spans="1:2">
      <c r="A189" s="9" t="s">
        <v>252</v>
      </c>
      <c r="B189" s="10">
        <v>0</v>
      </c>
    </row>
    <row r="190" s="1" customFormat="1" ht="17.85" customHeight="1" spans="1:2">
      <c r="A190" s="9" t="s">
        <v>253</v>
      </c>
      <c r="B190" s="10">
        <v>0</v>
      </c>
    </row>
    <row r="191" s="1" customFormat="1" ht="17.85" customHeight="1" spans="1:2">
      <c r="A191" s="9" t="s">
        <v>254</v>
      </c>
      <c r="B191" s="10">
        <v>0</v>
      </c>
    </row>
    <row r="192" s="1" customFormat="1" ht="17.85" customHeight="1" spans="1:2">
      <c r="A192" s="9" t="s">
        <v>255</v>
      </c>
      <c r="B192" s="10">
        <v>0</v>
      </c>
    </row>
    <row r="193" s="1" customFormat="1" ht="17.85" customHeight="1" spans="1:2">
      <c r="A193" s="9" t="s">
        <v>256</v>
      </c>
      <c r="B193" s="10">
        <v>0</v>
      </c>
    </row>
    <row r="194" s="1" customFormat="1" ht="17.85" customHeight="1" spans="1:2">
      <c r="A194" s="9" t="s">
        <v>257</v>
      </c>
      <c r="B194" s="10">
        <v>0</v>
      </c>
    </row>
    <row r="195" s="1" customFormat="1" ht="17.85" customHeight="1" spans="1:2">
      <c r="A195" s="9" t="s">
        <v>258</v>
      </c>
      <c r="B195" s="10">
        <v>0</v>
      </c>
    </row>
    <row r="196" s="1" customFormat="1" ht="17.85" customHeight="1" spans="1:2">
      <c r="A196" s="9" t="s">
        <v>259</v>
      </c>
      <c r="B196" s="10">
        <v>0</v>
      </c>
    </row>
    <row r="197" s="1" customFormat="1" ht="17.85" customHeight="1" spans="1:2">
      <c r="A197" s="9" t="s">
        <v>260</v>
      </c>
      <c r="B197" s="10">
        <v>0</v>
      </c>
    </row>
    <row r="198" s="1" customFormat="1" ht="17.85" customHeight="1" spans="1:2">
      <c r="A198" s="9" t="s">
        <v>261</v>
      </c>
      <c r="B198" s="10">
        <v>0</v>
      </c>
    </row>
    <row r="199" s="1" customFormat="1" ht="17.85" customHeight="1" spans="1:2">
      <c r="A199" s="9" t="s">
        <v>262</v>
      </c>
      <c r="B199" s="10">
        <v>0</v>
      </c>
    </row>
    <row r="200" s="1" customFormat="1" ht="17.85" customHeight="1" spans="1:2">
      <c r="A200" s="9" t="s">
        <v>263</v>
      </c>
      <c r="B200" s="10">
        <v>0</v>
      </c>
    </row>
    <row r="201" s="1" customFormat="1" ht="17.85" customHeight="1" spans="1:2">
      <c r="A201" s="9" t="s">
        <v>264</v>
      </c>
      <c r="B201" s="10">
        <v>0</v>
      </c>
    </row>
    <row r="202" s="1" customFormat="1" ht="17.85" customHeight="1" spans="1:2">
      <c r="A202" s="9" t="s">
        <v>265</v>
      </c>
      <c r="B202" s="10">
        <v>0</v>
      </c>
    </row>
    <row r="203" s="1" customFormat="1" ht="17.85" customHeight="1" spans="1:2">
      <c r="A203" s="9" t="s">
        <v>266</v>
      </c>
      <c r="B203" s="10">
        <v>0</v>
      </c>
    </row>
    <row r="204" s="1" customFormat="1" ht="17.85" customHeight="1" spans="1:2">
      <c r="A204" s="9" t="s">
        <v>267</v>
      </c>
      <c r="B204" s="10">
        <v>0</v>
      </c>
    </row>
    <row r="205" s="1" customFormat="1" ht="17.85" customHeight="1" spans="1:2">
      <c r="A205" s="9" t="s">
        <v>268</v>
      </c>
      <c r="B205" s="10">
        <v>0</v>
      </c>
    </row>
    <row r="206" s="1" customFormat="1" ht="17.85" customHeight="1" spans="1:2">
      <c r="A206" s="9" t="s">
        <v>269</v>
      </c>
      <c r="B206" s="10">
        <v>0</v>
      </c>
    </row>
    <row r="207" s="1" customFormat="1" ht="17.85" customHeight="1" spans="1:2">
      <c r="A207" s="9" t="s">
        <v>270</v>
      </c>
      <c r="B207" s="10">
        <v>0</v>
      </c>
    </row>
    <row r="208" s="1" customFormat="1" ht="17.85" customHeight="1" spans="1:2">
      <c r="A208" s="9" t="s">
        <v>271</v>
      </c>
      <c r="B208" s="10">
        <v>0</v>
      </c>
    </row>
    <row r="209" s="1" customFormat="1" ht="17.85" customHeight="1" spans="1:2">
      <c r="A209" s="9" t="s">
        <v>272</v>
      </c>
      <c r="B209" s="10">
        <v>0</v>
      </c>
    </row>
    <row r="210" s="1" customFormat="1" ht="17.85" customHeight="1" spans="1:2">
      <c r="A210" s="9" t="s">
        <v>273</v>
      </c>
      <c r="B210" s="10">
        <v>0</v>
      </c>
    </row>
    <row r="211" s="1" customFormat="1" ht="17.85" customHeight="1" spans="1:2">
      <c r="A211" s="9" t="s">
        <v>274</v>
      </c>
      <c r="B211" s="10">
        <v>0</v>
      </c>
    </row>
    <row r="212" s="1" customFormat="1" ht="17.85" customHeight="1" spans="1:2">
      <c r="A212" s="9" t="s">
        <v>275</v>
      </c>
      <c r="B212" s="10">
        <v>0</v>
      </c>
    </row>
    <row r="213" s="1" customFormat="1" ht="17.85" customHeight="1" spans="1:2">
      <c r="A213" s="9" t="s">
        <v>276</v>
      </c>
      <c r="B213" s="10">
        <v>0</v>
      </c>
    </row>
    <row r="214" s="1" customFormat="1" ht="17.85" customHeight="1" spans="1:2">
      <c r="A214" s="9" t="s">
        <v>277</v>
      </c>
      <c r="B214" s="10">
        <v>0</v>
      </c>
    </row>
    <row r="215" s="1" customFormat="1" ht="17.85" customHeight="1" spans="1:2">
      <c r="A215" s="9" t="s">
        <v>278</v>
      </c>
      <c r="B215" s="10">
        <v>0</v>
      </c>
    </row>
    <row r="216" s="1" customFormat="1" ht="17.85" customHeight="1" spans="1:2">
      <c r="A216" s="9" t="s">
        <v>279</v>
      </c>
      <c r="B216" s="10">
        <v>0</v>
      </c>
    </row>
    <row r="217" s="1" customFormat="1" ht="17.85" customHeight="1" spans="1:2">
      <c r="A217" s="9" t="s">
        <v>280</v>
      </c>
      <c r="B217" s="10">
        <v>0</v>
      </c>
    </row>
    <row r="218" s="1" customFormat="1" ht="17.85" customHeight="1" spans="1:2">
      <c r="A218" s="9" t="s">
        <v>281</v>
      </c>
      <c r="B218" s="10">
        <v>0</v>
      </c>
    </row>
    <row r="219" s="1" customFormat="1" ht="17.85" customHeight="1" spans="1:2">
      <c r="A219" s="9" t="s">
        <v>282</v>
      </c>
      <c r="B219" s="10">
        <v>0</v>
      </c>
    </row>
    <row r="220" s="1" customFormat="1" ht="17.85" customHeight="1" spans="1:2">
      <c r="A220" s="9" t="s">
        <v>283</v>
      </c>
      <c r="B220" s="10">
        <v>0</v>
      </c>
    </row>
    <row r="221" s="1" customFormat="1" ht="17.85" customHeight="1" spans="1:2">
      <c r="A221" s="9" t="s">
        <v>284</v>
      </c>
      <c r="B221" s="10">
        <v>0</v>
      </c>
    </row>
    <row r="222" s="1" customFormat="1" ht="17.85" customHeight="1" spans="1:2">
      <c r="A222" s="9" t="s">
        <v>285</v>
      </c>
      <c r="B222" s="10">
        <v>0</v>
      </c>
    </row>
    <row r="223" s="1" customFormat="1" ht="17.85" customHeight="1" spans="1:2">
      <c r="A223" s="9" t="s">
        <v>286</v>
      </c>
      <c r="B223" s="10">
        <v>0</v>
      </c>
    </row>
    <row r="224" s="1" customFormat="1" ht="17.85" customHeight="1" spans="1:2">
      <c r="A224" s="9" t="s">
        <v>287</v>
      </c>
      <c r="B224" s="10">
        <v>0</v>
      </c>
    </row>
    <row r="225" s="1" customFormat="1" ht="17.85" customHeight="1" spans="1:2">
      <c r="A225" s="9" t="s">
        <v>288</v>
      </c>
      <c r="B225" s="10">
        <v>0</v>
      </c>
    </row>
    <row r="226" s="1" customFormat="1" ht="17.85" customHeight="1" spans="1:2">
      <c r="A226" s="9" t="s">
        <v>289</v>
      </c>
      <c r="B226" s="10">
        <v>0</v>
      </c>
    </row>
    <row r="227" s="1" customFormat="1" ht="17.85" customHeight="1" spans="1:2">
      <c r="A227" s="9" t="s">
        <v>290</v>
      </c>
      <c r="B227" s="10">
        <v>0</v>
      </c>
    </row>
    <row r="228" s="1" customFormat="1" ht="17.85" customHeight="1" spans="1:2">
      <c r="A228" s="9" t="s">
        <v>291</v>
      </c>
      <c r="B228" s="10">
        <v>0</v>
      </c>
    </row>
    <row r="229" s="1" customFormat="1" ht="17.85" customHeight="1" spans="1:2">
      <c r="A229" s="9" t="s">
        <v>292</v>
      </c>
      <c r="B229" s="10">
        <v>0</v>
      </c>
    </row>
    <row r="230" s="1" customFormat="1" ht="17.85" customHeight="1" spans="1:2">
      <c r="A230" s="9" t="s">
        <v>293</v>
      </c>
      <c r="B230" s="10">
        <v>0</v>
      </c>
    </row>
    <row r="231" s="1" customFormat="1" ht="17.85" customHeight="1" spans="1:2">
      <c r="A231" s="9" t="s">
        <v>294</v>
      </c>
      <c r="B231" s="10">
        <v>0</v>
      </c>
    </row>
    <row r="232" s="1" customFormat="1" ht="17.85" customHeight="1" spans="1:2">
      <c r="A232" s="9" t="s">
        <v>295</v>
      </c>
      <c r="B232" s="10">
        <v>0</v>
      </c>
    </row>
    <row r="233" s="1" customFormat="1" ht="17.85" customHeight="1" spans="1:2">
      <c r="A233" s="9" t="s">
        <v>296</v>
      </c>
      <c r="B233" s="10">
        <v>0</v>
      </c>
    </row>
    <row r="234" s="1" customFormat="1" ht="17.85" customHeight="1" spans="1:2">
      <c r="A234" s="9" t="s">
        <v>297</v>
      </c>
      <c r="B234" s="10">
        <v>0</v>
      </c>
    </row>
    <row r="235" s="1" customFormat="1" ht="17.85" customHeight="1" spans="1:2">
      <c r="A235" s="9" t="s">
        <v>298</v>
      </c>
      <c r="B235" s="10">
        <v>0</v>
      </c>
    </row>
    <row r="236" s="1" customFormat="1" ht="17.85" customHeight="1" spans="1:2">
      <c r="A236" s="9" t="s">
        <v>299</v>
      </c>
      <c r="B236" s="10">
        <v>0</v>
      </c>
    </row>
    <row r="237" s="1" customFormat="1" ht="17.85" customHeight="1" spans="1:2">
      <c r="A237" s="9" t="s">
        <v>300</v>
      </c>
      <c r="B237" s="10">
        <v>0</v>
      </c>
    </row>
    <row r="238" s="1" customFormat="1" ht="17.85" customHeight="1" spans="1:2">
      <c r="A238" s="9" t="s">
        <v>301</v>
      </c>
      <c r="B238" s="10">
        <v>0</v>
      </c>
    </row>
    <row r="239" s="1" customFormat="1" ht="17.85" customHeight="1" spans="1:2">
      <c r="A239" s="9" t="s">
        <v>302</v>
      </c>
      <c r="B239" s="10">
        <v>0</v>
      </c>
    </row>
    <row r="240" s="1" customFormat="1" ht="17.85" customHeight="1" spans="1:2">
      <c r="A240" s="9" t="s">
        <v>303</v>
      </c>
      <c r="B240" s="10">
        <v>0</v>
      </c>
    </row>
    <row r="241" s="1" customFormat="1" ht="17.85" customHeight="1" spans="1:2">
      <c r="A241" s="9" t="s">
        <v>304</v>
      </c>
      <c r="B241" s="10">
        <v>0</v>
      </c>
    </row>
    <row r="242" s="1" customFormat="1" ht="17.1" customHeight="1" spans="1:2">
      <c r="A242" s="9" t="s">
        <v>305</v>
      </c>
      <c r="B242" s="10">
        <v>0</v>
      </c>
    </row>
    <row r="243" s="1" customFormat="1" ht="17.1" customHeight="1" spans="1:2">
      <c r="A243" s="9" t="s">
        <v>306</v>
      </c>
      <c r="B243" s="10">
        <v>0</v>
      </c>
    </row>
    <row r="244" s="1" customFormat="1" ht="17.85" customHeight="1" spans="1:2">
      <c r="A244" s="9" t="s">
        <v>307</v>
      </c>
      <c r="B244" s="10">
        <v>0</v>
      </c>
    </row>
    <row r="245" s="1" customFormat="1" ht="17.85" customHeight="1" spans="1:2">
      <c r="A245" s="9" t="s">
        <v>308</v>
      </c>
      <c r="B245" s="10">
        <v>0</v>
      </c>
    </row>
    <row r="246" s="1" customFormat="1" ht="17.85" customHeight="1" spans="1:2">
      <c r="A246" s="9" t="s">
        <v>309</v>
      </c>
      <c r="B246" s="10">
        <v>0</v>
      </c>
    </row>
    <row r="247" s="1" customFormat="1" ht="17.85" customHeight="1" spans="1:2">
      <c r="A247" s="9" t="s">
        <v>310</v>
      </c>
      <c r="B247" s="10">
        <v>0</v>
      </c>
    </row>
    <row r="248" s="1" customFormat="1" ht="17.85" customHeight="1" spans="1:2">
      <c r="A248" s="9" t="s">
        <v>311</v>
      </c>
      <c r="B248" s="10">
        <v>0</v>
      </c>
    </row>
    <row r="249" s="1" customFormat="1" ht="17.85" customHeight="1" spans="1:2">
      <c r="A249" s="9" t="s">
        <v>312</v>
      </c>
      <c r="B249" s="10">
        <v>0</v>
      </c>
    </row>
    <row r="250" s="1" customFormat="1" ht="17.85" customHeight="1" spans="1:2">
      <c r="A250" s="9" t="s">
        <v>313</v>
      </c>
      <c r="B250" s="10">
        <v>0</v>
      </c>
    </row>
    <row r="251" s="1" customFormat="1" ht="17.85" customHeight="1" spans="1:2">
      <c r="A251" s="9" t="s">
        <v>314</v>
      </c>
      <c r="B251" s="10">
        <v>0</v>
      </c>
    </row>
    <row r="252" s="1" customFormat="1" ht="17.85" customHeight="1" spans="1:2">
      <c r="A252" s="9" t="s">
        <v>315</v>
      </c>
      <c r="B252" s="10">
        <v>0</v>
      </c>
    </row>
    <row r="253" s="1" customFormat="1" ht="17.1" customHeight="1" spans="1:2">
      <c r="A253" s="9" t="s">
        <v>316</v>
      </c>
      <c r="B253" s="10">
        <v>0</v>
      </c>
    </row>
    <row r="254" s="1" customFormat="1" ht="17.1" customHeight="1" spans="1:2">
      <c r="A254" s="9" t="s">
        <v>317</v>
      </c>
      <c r="B254" s="10">
        <v>0</v>
      </c>
    </row>
    <row r="255" s="1" customFormat="1" ht="17.85" customHeight="1" spans="1:2">
      <c r="A255" s="9" t="s">
        <v>318</v>
      </c>
      <c r="B255" s="10">
        <v>0</v>
      </c>
    </row>
    <row r="256" s="1" customFormat="1" ht="17.85" customHeight="1" spans="1:2">
      <c r="A256" s="9" t="s">
        <v>319</v>
      </c>
      <c r="B256" s="10">
        <v>0</v>
      </c>
    </row>
    <row r="257" s="1" customFormat="1" ht="17.85" customHeight="1" spans="1:2">
      <c r="A257" s="9" t="s">
        <v>320</v>
      </c>
      <c r="B257" s="10">
        <v>0</v>
      </c>
    </row>
    <row r="258" s="1" customFormat="1" ht="17.85" customHeight="1" spans="1:2">
      <c r="A258" s="9" t="s">
        <v>321</v>
      </c>
      <c r="B258" s="10">
        <v>1461</v>
      </c>
    </row>
    <row r="259" s="1" customFormat="1" ht="17.85" customHeight="1" spans="1:2">
      <c r="A259" s="9" t="s">
        <v>322</v>
      </c>
      <c r="B259" s="10">
        <v>1748</v>
      </c>
    </row>
    <row r="260" s="1" customFormat="1" ht="17.85" customHeight="1" spans="1:2">
      <c r="A260" s="9" t="s">
        <v>323</v>
      </c>
      <c r="B260" s="10">
        <v>0</v>
      </c>
    </row>
    <row r="261" s="1" customFormat="1" ht="17.85" customHeight="1" spans="1:2">
      <c r="A261" s="9" t="s">
        <v>324</v>
      </c>
      <c r="B261" s="10">
        <v>1748</v>
      </c>
    </row>
    <row r="262" s="1" customFormat="1" ht="17.85" customHeight="1" spans="1:2">
      <c r="A262" s="9" t="s">
        <v>325</v>
      </c>
      <c r="B262" s="10">
        <v>-201</v>
      </c>
    </row>
    <row r="263" s="1" customFormat="1" ht="17.85" customHeight="1" spans="1:2">
      <c r="A263" s="9" t="s">
        <v>326</v>
      </c>
      <c r="B263" s="10">
        <v>-92</v>
      </c>
    </row>
    <row r="264" s="1" customFormat="1" ht="17.85" customHeight="1" spans="1:2">
      <c r="A264" s="9" t="s">
        <v>327</v>
      </c>
      <c r="B264" s="10">
        <v>6</v>
      </c>
    </row>
    <row r="265" s="1" customFormat="1" ht="17.85" customHeight="1" spans="1:2">
      <c r="A265" s="9" t="s">
        <v>328</v>
      </c>
      <c r="B265" s="10">
        <v>822</v>
      </c>
    </row>
    <row r="266" s="1" customFormat="1" ht="17.85" customHeight="1" spans="1:2">
      <c r="A266" s="9" t="s">
        <v>329</v>
      </c>
      <c r="B266" s="10">
        <v>0</v>
      </c>
    </row>
    <row r="267" s="1" customFormat="1" ht="17.85" customHeight="1" spans="1:2">
      <c r="A267" s="9" t="s">
        <v>330</v>
      </c>
      <c r="B267" s="10">
        <v>0</v>
      </c>
    </row>
    <row r="268" s="1" customFormat="1" ht="17.85" customHeight="1" spans="1:2">
      <c r="A268" s="9" t="s">
        <v>331</v>
      </c>
      <c r="B268" s="10">
        <v>819</v>
      </c>
    </row>
    <row r="269" s="1" customFormat="1" ht="17.85" customHeight="1" spans="1:2">
      <c r="A269" s="9" t="s">
        <v>332</v>
      </c>
      <c r="B269" s="10">
        <v>3</v>
      </c>
    </row>
    <row r="270" s="1" customFormat="1" ht="17.85" customHeight="1" spans="1:2">
      <c r="A270" s="9" t="s">
        <v>333</v>
      </c>
      <c r="B270" s="10">
        <v>2761</v>
      </c>
    </row>
    <row r="271" s="1" customFormat="1" ht="17.85" customHeight="1" spans="1:2">
      <c r="A271" s="9" t="s">
        <v>334</v>
      </c>
      <c r="B271" s="10">
        <v>92</v>
      </c>
    </row>
    <row r="272" s="1" customFormat="1" ht="17.85" customHeight="1" spans="1:2">
      <c r="A272" s="9" t="s">
        <v>335</v>
      </c>
      <c r="B272" s="10">
        <v>0</v>
      </c>
    </row>
    <row r="273" s="1" customFormat="1" ht="17.85" customHeight="1" spans="1:2">
      <c r="A273" s="9" t="s">
        <v>336</v>
      </c>
      <c r="B273" s="10">
        <v>92</v>
      </c>
    </row>
    <row r="274" s="1" customFormat="1" ht="17.85" customHeight="1" spans="1:2">
      <c r="A274" s="9" t="s">
        <v>337</v>
      </c>
      <c r="B274" s="10">
        <v>1</v>
      </c>
    </row>
    <row r="275" s="1" customFormat="1" ht="17.85" customHeight="1" spans="1:2">
      <c r="A275" s="9" t="s">
        <v>338</v>
      </c>
      <c r="B275" s="10">
        <v>1554</v>
      </c>
    </row>
    <row r="276" s="1" customFormat="1" ht="17.85" customHeight="1" spans="1:2">
      <c r="A276" s="9" t="s">
        <v>339</v>
      </c>
      <c r="B276" s="10">
        <v>0</v>
      </c>
    </row>
    <row r="277" s="1" customFormat="1" ht="17.85" customHeight="1" spans="1:2">
      <c r="A277" s="9" t="s">
        <v>340</v>
      </c>
      <c r="B277" s="10">
        <v>51</v>
      </c>
    </row>
    <row r="278" s="1" customFormat="1" ht="17.85" customHeight="1" spans="1:2">
      <c r="A278" s="9" t="s">
        <v>341</v>
      </c>
      <c r="B278" s="10">
        <v>963</v>
      </c>
    </row>
    <row r="279" s="1" customFormat="1" ht="17.85" customHeight="1" spans="1:2">
      <c r="A279" s="9" t="s">
        <v>342</v>
      </c>
      <c r="B279" s="10">
        <v>0</v>
      </c>
    </row>
    <row r="280" s="1" customFormat="1" ht="17.85" customHeight="1" spans="1:2">
      <c r="A280" s="9" t="s">
        <v>343</v>
      </c>
      <c r="B280" s="10">
        <v>78</v>
      </c>
    </row>
    <row r="281" s="1" customFormat="1" ht="17.85" customHeight="1" spans="1:2">
      <c r="A281" s="9" t="s">
        <v>344</v>
      </c>
      <c r="B281" s="10">
        <v>22</v>
      </c>
    </row>
    <row r="282" s="1" customFormat="1" ht="17.85" customHeight="1" spans="1:2">
      <c r="A282" s="9" t="s">
        <v>345</v>
      </c>
      <c r="B282" s="10">
        <v>0</v>
      </c>
    </row>
    <row r="283" s="1" customFormat="1" ht="17.85" customHeight="1" spans="1:2">
      <c r="A283" s="9" t="s">
        <v>346</v>
      </c>
      <c r="B283" s="10">
        <v>0</v>
      </c>
    </row>
    <row r="284" s="1" customFormat="1" ht="17.85" customHeight="1" spans="1:2">
      <c r="A284" s="9" t="s">
        <v>347</v>
      </c>
      <c r="B284" s="10">
        <v>0</v>
      </c>
    </row>
    <row r="285" s="1" customFormat="1" ht="17.85" customHeight="1" spans="1:2">
      <c r="A285" s="9" t="s">
        <v>348</v>
      </c>
      <c r="B285" s="10">
        <v>0</v>
      </c>
    </row>
    <row r="286" s="1" customFormat="1" ht="17.85" customHeight="1" spans="1:2">
      <c r="A286" s="9" t="s">
        <v>349</v>
      </c>
      <c r="B286" s="10">
        <v>4689</v>
      </c>
    </row>
    <row r="287" s="1" customFormat="1" ht="17.85" customHeight="1" spans="1:2">
      <c r="A287" s="9" t="s">
        <v>350</v>
      </c>
      <c r="B287" s="10">
        <v>39</v>
      </c>
    </row>
    <row r="288" s="1" customFormat="1" ht="17.85" customHeight="1" spans="1:2">
      <c r="A288" s="9" t="s">
        <v>351</v>
      </c>
      <c r="B288" s="10">
        <v>25</v>
      </c>
    </row>
    <row r="289" s="1" customFormat="1" ht="17.85" customHeight="1" spans="1:2">
      <c r="A289" s="9" t="s">
        <v>352</v>
      </c>
      <c r="B289" s="10">
        <v>2682</v>
      </c>
    </row>
    <row r="290" s="1" customFormat="1" ht="17.85" customHeight="1" spans="1:2">
      <c r="A290" s="9" t="s">
        <v>353</v>
      </c>
      <c r="B290" s="10">
        <v>0</v>
      </c>
    </row>
    <row r="291" s="1" customFormat="1" ht="17.85" customHeight="1" spans="1:2">
      <c r="A291" s="9" t="s">
        <v>354</v>
      </c>
      <c r="B291" s="10">
        <v>83</v>
      </c>
    </row>
    <row r="292" s="1" customFormat="1" ht="17.85" customHeight="1" spans="1:2">
      <c r="A292" s="9" t="s">
        <v>355</v>
      </c>
      <c r="B292" s="10">
        <v>1035</v>
      </c>
    </row>
    <row r="293" s="1" customFormat="1" ht="17.85" customHeight="1" spans="1:2">
      <c r="A293" s="9" t="s">
        <v>356</v>
      </c>
      <c r="B293" s="10">
        <v>580</v>
      </c>
    </row>
    <row r="294" s="1" customFormat="1" ht="17.85" customHeight="1" spans="1:2">
      <c r="A294" s="9" t="s">
        <v>357</v>
      </c>
      <c r="B294" s="10">
        <v>245</v>
      </c>
    </row>
    <row r="295" s="1" customFormat="1" ht="17.85" customHeight="1" spans="1:2">
      <c r="A295" s="9" t="s">
        <v>358</v>
      </c>
      <c r="B295" s="10">
        <v>1357</v>
      </c>
    </row>
    <row r="296" s="1" customFormat="1" ht="17.85" customHeight="1" spans="1:2">
      <c r="A296" s="9" t="s">
        <v>359</v>
      </c>
      <c r="B296" s="10">
        <v>0</v>
      </c>
    </row>
    <row r="297" s="1" customFormat="1" ht="17.85" customHeight="1" spans="1:2">
      <c r="A297" s="9" t="s">
        <v>360</v>
      </c>
      <c r="B297" s="10">
        <v>0</v>
      </c>
    </row>
    <row r="298" s="1" customFormat="1" ht="17.85" customHeight="1" spans="1:2">
      <c r="A298" s="9" t="s">
        <v>361</v>
      </c>
      <c r="B298" s="10">
        <v>0</v>
      </c>
    </row>
    <row r="299" s="1" customFormat="1" ht="17.85" customHeight="1" spans="1:2">
      <c r="A299" s="9" t="s">
        <v>362</v>
      </c>
      <c r="B299" s="10">
        <v>1333</v>
      </c>
    </row>
    <row r="300" s="1" customFormat="1" ht="17.85" customHeight="1" spans="1:2">
      <c r="A300" s="9" t="s">
        <v>363</v>
      </c>
      <c r="B300" s="10">
        <v>24</v>
      </c>
    </row>
    <row r="301" s="1" customFormat="1" ht="17.85" customHeight="1" spans="1:2">
      <c r="A301" s="9" t="s">
        <v>364</v>
      </c>
      <c r="B301" s="10">
        <v>1336</v>
      </c>
    </row>
    <row r="302" s="1" customFormat="1" ht="17.85" customHeight="1" spans="1:2">
      <c r="A302" s="9" t="s">
        <v>365</v>
      </c>
      <c r="B302" s="10">
        <v>10</v>
      </c>
    </row>
    <row r="303" s="1" customFormat="1" ht="17.85" customHeight="1" spans="1:2">
      <c r="A303" s="9" t="s">
        <v>366</v>
      </c>
      <c r="B303" s="10">
        <v>2</v>
      </c>
    </row>
    <row r="304" s="1" customFormat="1" ht="17.85" customHeight="1" spans="1:2">
      <c r="A304" s="9" t="s">
        <v>367</v>
      </c>
      <c r="B304" s="10">
        <v>836</v>
      </c>
    </row>
    <row r="305" s="1" customFormat="1" ht="17.85" customHeight="1" spans="1:2">
      <c r="A305" s="9" t="s">
        <v>368</v>
      </c>
      <c r="B305" s="10">
        <v>0</v>
      </c>
    </row>
    <row r="306" s="1" customFormat="1" ht="17.85" customHeight="1" spans="1:2">
      <c r="A306" s="9" t="s">
        <v>369</v>
      </c>
      <c r="B306" s="10">
        <v>404</v>
      </c>
    </row>
    <row r="307" s="1" customFormat="1" ht="17.85" customHeight="1" spans="1:2">
      <c r="A307" s="9" t="s">
        <v>370</v>
      </c>
      <c r="B307" s="10">
        <v>13</v>
      </c>
    </row>
    <row r="308" s="1" customFormat="1" ht="17.85" customHeight="1" spans="1:2">
      <c r="A308" s="9" t="s">
        <v>371</v>
      </c>
      <c r="B308" s="10">
        <v>6</v>
      </c>
    </row>
    <row r="309" s="1" customFormat="1" ht="17.85" customHeight="1" spans="1:2">
      <c r="A309" s="9" t="s">
        <v>372</v>
      </c>
      <c r="B309" s="10">
        <v>65</v>
      </c>
    </row>
    <row r="310" s="1" customFormat="1" ht="17.85" customHeight="1" spans="1:2">
      <c r="A310" s="9" t="s">
        <v>373</v>
      </c>
      <c r="B310" s="10">
        <v>13013</v>
      </c>
    </row>
    <row r="311" s="1" customFormat="1" ht="17.85" customHeight="1" spans="1:2">
      <c r="A311" s="9" t="s">
        <v>374</v>
      </c>
      <c r="B311" s="10">
        <v>0</v>
      </c>
    </row>
    <row r="312" s="1" customFormat="1" ht="17.85" customHeight="1" spans="1:2">
      <c r="A312" s="9" t="s">
        <v>375</v>
      </c>
      <c r="B312" s="10">
        <v>0</v>
      </c>
    </row>
    <row r="313" s="1" customFormat="1" ht="17.85" customHeight="1" spans="1:2">
      <c r="A313" s="9" t="s">
        <v>376</v>
      </c>
      <c r="B313" s="10">
        <v>3990</v>
      </c>
    </row>
    <row r="314" s="1" customFormat="1" ht="17.85" customHeight="1" spans="1:2">
      <c r="A314" s="9" t="s">
        <v>377</v>
      </c>
      <c r="B314" s="10">
        <v>0</v>
      </c>
    </row>
    <row r="315" s="1" customFormat="1" ht="17.85" customHeight="1" spans="1:2">
      <c r="A315" s="9" t="s">
        <v>378</v>
      </c>
      <c r="B315" s="10">
        <v>131</v>
      </c>
    </row>
    <row r="316" s="1" customFormat="1" ht="17.85" customHeight="1" spans="1:2">
      <c r="A316" s="9" t="s">
        <v>379</v>
      </c>
      <c r="B316" s="10">
        <v>4968</v>
      </c>
    </row>
    <row r="317" s="1" customFormat="1" ht="17.85" customHeight="1" spans="1:2">
      <c r="A317" s="9" t="s">
        <v>380</v>
      </c>
      <c r="B317" s="10">
        <v>3329</v>
      </c>
    </row>
    <row r="318" s="1" customFormat="1" ht="17.85" customHeight="1" spans="1:2">
      <c r="A318" s="9" t="s">
        <v>381</v>
      </c>
      <c r="B318" s="10">
        <v>595</v>
      </c>
    </row>
    <row r="319" s="1" customFormat="1" ht="17.85" customHeight="1" spans="1:2">
      <c r="A319" s="9" t="s">
        <v>382</v>
      </c>
      <c r="B319" s="10">
        <v>2142</v>
      </c>
    </row>
    <row r="320" s="1" customFormat="1" ht="17.85" customHeight="1" spans="1:2">
      <c r="A320" s="9" t="s">
        <v>383</v>
      </c>
      <c r="B320" s="10">
        <v>2140</v>
      </c>
    </row>
    <row r="321" s="1" customFormat="1" ht="17.85" customHeight="1" spans="1:2">
      <c r="A321" s="9" t="s">
        <v>384</v>
      </c>
      <c r="B321" s="10">
        <v>2</v>
      </c>
    </row>
    <row r="322" s="1" customFormat="1" ht="17.85" customHeight="1" spans="1:2">
      <c r="A322" s="9" t="s">
        <v>385</v>
      </c>
      <c r="B322" s="10">
        <v>0</v>
      </c>
    </row>
    <row r="323" s="1" customFormat="1" ht="17.85" customHeight="1" spans="1:2">
      <c r="A323" s="9" t="s">
        <v>386</v>
      </c>
      <c r="B323" s="10">
        <v>0</v>
      </c>
    </row>
    <row r="324" s="1" customFormat="1" ht="17.85" customHeight="1" spans="1:2">
      <c r="A324" s="9" t="s">
        <v>387</v>
      </c>
      <c r="B324" s="10">
        <v>0</v>
      </c>
    </row>
    <row r="325" s="1" customFormat="1" ht="17.85" customHeight="1" spans="1:2">
      <c r="A325" s="9" t="s">
        <v>388</v>
      </c>
      <c r="B325" s="10">
        <v>0</v>
      </c>
    </row>
    <row r="326" s="1" customFormat="1" ht="17.85" customHeight="1" spans="1:2">
      <c r="A326" s="9" t="s">
        <v>389</v>
      </c>
      <c r="B326" s="10">
        <v>0</v>
      </c>
    </row>
    <row r="327" s="1" customFormat="1" ht="17.85" customHeight="1" spans="1:2">
      <c r="A327" s="9" t="s">
        <v>390</v>
      </c>
      <c r="B327" s="10">
        <v>0</v>
      </c>
    </row>
    <row r="328" s="1" customFormat="1" ht="17.85" customHeight="1" spans="1:2">
      <c r="A328" s="9" t="s">
        <v>391</v>
      </c>
      <c r="B328" s="10">
        <v>0</v>
      </c>
    </row>
    <row r="329" s="1" customFormat="1" ht="17.85" customHeight="1" spans="1:2">
      <c r="A329" s="9" t="s">
        <v>392</v>
      </c>
      <c r="B329" s="10">
        <v>0</v>
      </c>
    </row>
    <row r="330" s="1" customFormat="1" ht="17.1" customHeight="1" spans="1:2">
      <c r="A330" s="9" t="s">
        <v>393</v>
      </c>
      <c r="B330" s="10">
        <v>0</v>
      </c>
    </row>
    <row r="331" s="1" customFormat="1" ht="17.85" customHeight="1" spans="1:2">
      <c r="A331" s="9" t="s">
        <v>394</v>
      </c>
      <c r="B331" s="10">
        <v>0</v>
      </c>
    </row>
    <row r="332" s="1" customFormat="1" ht="17.85" customHeight="1" spans="1:2">
      <c r="A332" s="9" t="s">
        <v>395</v>
      </c>
      <c r="B332" s="10">
        <v>0</v>
      </c>
    </row>
    <row r="333" s="1" customFormat="1" ht="17.85" customHeight="1" spans="1:2">
      <c r="A333" s="9" t="s">
        <v>396</v>
      </c>
      <c r="B333" s="10">
        <v>0</v>
      </c>
    </row>
    <row r="334" s="1" customFormat="1" ht="17.85" customHeight="1" spans="1:2">
      <c r="A334" s="9" t="s">
        <v>397</v>
      </c>
      <c r="B334" s="10">
        <v>0</v>
      </c>
    </row>
    <row r="335" s="1" customFormat="1" ht="17.85" customHeight="1" spans="1:2">
      <c r="A335" s="9" t="s">
        <v>398</v>
      </c>
      <c r="B335" s="10">
        <v>0</v>
      </c>
    </row>
    <row r="336" s="1" customFormat="1" ht="17.85" customHeight="1" spans="1:2">
      <c r="A336" s="9" t="s">
        <v>399</v>
      </c>
      <c r="B336" s="10">
        <v>0</v>
      </c>
    </row>
    <row r="337" s="1" customFormat="1" ht="17.85" customHeight="1" spans="1:2">
      <c r="A337" s="9" t="s">
        <v>400</v>
      </c>
      <c r="B337" s="10">
        <v>0</v>
      </c>
    </row>
    <row r="338" s="1" customFormat="1" ht="17.85" customHeight="1" spans="1:2">
      <c r="A338" s="9" t="s">
        <v>401</v>
      </c>
      <c r="B338" s="10">
        <v>0</v>
      </c>
    </row>
    <row r="339" s="1" customFormat="1" ht="17.85" customHeight="1" spans="1:2">
      <c r="A339" s="9" t="s">
        <v>402</v>
      </c>
      <c r="B339" s="10">
        <v>0</v>
      </c>
    </row>
    <row r="340" s="1" customFormat="1" ht="17.85" customHeight="1" spans="1:2">
      <c r="A340" s="9" t="s">
        <v>403</v>
      </c>
      <c r="B340" s="10">
        <v>500</v>
      </c>
    </row>
    <row r="341" s="1" customFormat="1" ht="17.85" customHeight="1" spans="1:2">
      <c r="A341" s="9" t="s">
        <v>404</v>
      </c>
      <c r="B341" s="10">
        <v>500</v>
      </c>
    </row>
    <row r="342" s="1" customFormat="1" ht="17.85" customHeight="1" spans="1:2">
      <c r="A342" s="9" t="s">
        <v>405</v>
      </c>
      <c r="B342" s="10">
        <v>0</v>
      </c>
    </row>
    <row r="343" s="1" customFormat="1" ht="17.85" customHeight="1" spans="1:2">
      <c r="A343" s="9" t="s">
        <v>406</v>
      </c>
      <c r="B343" s="10">
        <v>0</v>
      </c>
    </row>
    <row r="344" s="1" customFormat="1" ht="17.85" customHeight="1" spans="1:2">
      <c r="A344" s="9" t="s">
        <v>407</v>
      </c>
      <c r="B344" s="10">
        <v>334</v>
      </c>
    </row>
    <row r="345" s="1" customFormat="1" ht="17.85" customHeight="1" spans="1:2">
      <c r="A345" s="9" t="s">
        <v>408</v>
      </c>
      <c r="B345" s="10">
        <v>334</v>
      </c>
    </row>
    <row r="346" s="1" customFormat="1" ht="17.85" customHeight="1" spans="1:2">
      <c r="A346" s="9" t="s">
        <v>409</v>
      </c>
      <c r="B346" s="10">
        <v>0</v>
      </c>
    </row>
    <row r="347" s="1" customFormat="1" ht="17.85" customHeight="1" spans="1:2">
      <c r="A347" s="9" t="s">
        <v>410</v>
      </c>
      <c r="B347" s="10">
        <v>0</v>
      </c>
    </row>
    <row r="348" s="1" customFormat="1" ht="17.85" customHeight="1" spans="1:2">
      <c r="A348" s="9" t="s">
        <v>411</v>
      </c>
      <c r="B348" s="10">
        <v>0</v>
      </c>
    </row>
    <row r="349" s="1" customFormat="1" ht="17.85" customHeight="1" spans="1:2">
      <c r="A349" s="9" t="s">
        <v>412</v>
      </c>
      <c r="B349" s="10">
        <v>0</v>
      </c>
    </row>
    <row r="350" s="1" customFormat="1" ht="17.85" customHeight="1" spans="1:2">
      <c r="A350" s="9" t="s">
        <v>413</v>
      </c>
      <c r="B350" s="10">
        <v>72</v>
      </c>
    </row>
    <row r="351" s="1" customFormat="1" ht="17.85" customHeight="1" spans="1:2">
      <c r="A351" s="9" t="s">
        <v>414</v>
      </c>
      <c r="B351" s="10">
        <v>72</v>
      </c>
    </row>
    <row r="352" s="1" customFormat="1" ht="17.85" customHeight="1" spans="1:2">
      <c r="A352" s="9" t="s">
        <v>415</v>
      </c>
      <c r="B352" s="10">
        <v>0</v>
      </c>
    </row>
    <row r="353" s="1" customFormat="1" ht="17.85" customHeight="1" spans="1:2">
      <c r="A353" s="9" t="s">
        <v>416</v>
      </c>
      <c r="B353" s="10">
        <v>1</v>
      </c>
    </row>
    <row r="354" s="1" customFormat="1" ht="17.85" customHeight="1" spans="1:2">
      <c r="A354" s="9" t="s">
        <v>417</v>
      </c>
      <c r="B354" s="10">
        <v>0</v>
      </c>
    </row>
    <row r="355" s="1" customFormat="1" ht="17.85" customHeight="1" spans="1:2">
      <c r="A355" s="9" t="s">
        <v>418</v>
      </c>
      <c r="B355" s="10">
        <v>1</v>
      </c>
    </row>
    <row r="356" s="1" customFormat="1" ht="17.85" customHeight="1" spans="1:2">
      <c r="A356" s="9" t="s">
        <v>419</v>
      </c>
      <c r="B356" s="10">
        <v>87822</v>
      </c>
    </row>
    <row r="357" s="1" customFormat="1" ht="17.85" customHeight="1" spans="1:2">
      <c r="A357" s="9" t="s">
        <v>420</v>
      </c>
      <c r="B357" s="10">
        <v>6006</v>
      </c>
    </row>
    <row r="358" s="1" customFormat="1" ht="17.85" customHeight="1" spans="1:2">
      <c r="A358" s="9" t="s">
        <v>421</v>
      </c>
      <c r="B358" s="10">
        <v>1626</v>
      </c>
    </row>
    <row r="359" s="1" customFormat="1" ht="17.85" customHeight="1" spans="1:2">
      <c r="A359" s="9" t="s">
        <v>422</v>
      </c>
      <c r="B359" s="10">
        <v>1626</v>
      </c>
    </row>
    <row r="360" s="1" customFormat="1" ht="17.85" customHeight="1" spans="1:2">
      <c r="A360" s="9" t="s">
        <v>423</v>
      </c>
      <c r="B360" s="10">
        <v>0</v>
      </c>
    </row>
    <row r="361" s="1" customFormat="1" ht="17.1" customHeight="1" spans="1:2">
      <c r="A361" s="9" t="s">
        <v>424</v>
      </c>
      <c r="B361" s="10">
        <v>0</v>
      </c>
    </row>
    <row r="362" s="1" customFormat="1" ht="17.1" customHeight="1" spans="1:2">
      <c r="A362" s="9" t="s">
        <v>425</v>
      </c>
      <c r="B362" s="10">
        <v>0</v>
      </c>
    </row>
    <row r="363" s="1" customFormat="1" ht="17.85" customHeight="1" spans="1:2">
      <c r="A363" s="9" t="s">
        <v>426</v>
      </c>
      <c r="B363" s="10">
        <v>0</v>
      </c>
    </row>
    <row r="364" s="1" customFormat="1" ht="17.85" customHeight="1" spans="1:2">
      <c r="A364" s="9" t="s">
        <v>427</v>
      </c>
      <c r="B364" s="10">
        <v>0</v>
      </c>
    </row>
    <row r="365" s="1" customFormat="1" ht="17.85" customHeight="1" spans="1:2">
      <c r="A365" s="9" t="s">
        <v>428</v>
      </c>
      <c r="B365" s="10">
        <v>0</v>
      </c>
    </row>
    <row r="366" s="1" customFormat="1" ht="17.85" customHeight="1" spans="1:2">
      <c r="A366" s="9" t="s">
        <v>429</v>
      </c>
      <c r="B366" s="10">
        <v>0</v>
      </c>
    </row>
    <row r="367" s="1" customFormat="1" ht="17.85" customHeight="1" spans="1:2">
      <c r="A367" s="9" t="s">
        <v>430</v>
      </c>
      <c r="B367" s="10">
        <v>0</v>
      </c>
    </row>
    <row r="368" s="1" customFormat="1" ht="17.85" customHeight="1" spans="1:2">
      <c r="A368" s="9" t="s">
        <v>431</v>
      </c>
      <c r="B368" s="10">
        <v>0</v>
      </c>
    </row>
    <row r="369" s="1" customFormat="1" ht="17.85" customHeight="1" spans="1:2">
      <c r="A369" s="9" t="s">
        <v>432</v>
      </c>
      <c r="B369" s="10">
        <v>0</v>
      </c>
    </row>
    <row r="370" s="1" customFormat="1" ht="17.85" customHeight="1" spans="1:2">
      <c r="A370" s="9" t="s">
        <v>433</v>
      </c>
      <c r="B370" s="10">
        <v>1084</v>
      </c>
    </row>
    <row r="371" s="1" customFormat="1" ht="17.85" customHeight="1" spans="1:2">
      <c r="A371" s="9" t="s">
        <v>434</v>
      </c>
      <c r="B371" s="10">
        <v>1084</v>
      </c>
    </row>
    <row r="372" s="1" customFormat="1" ht="17.85" customHeight="1" spans="1:2">
      <c r="A372" s="9" t="s">
        <v>435</v>
      </c>
      <c r="B372" s="10">
        <v>0</v>
      </c>
    </row>
    <row r="373" s="1" customFormat="1" ht="17.85" customHeight="1" spans="1:2">
      <c r="A373" s="9" t="s">
        <v>436</v>
      </c>
      <c r="B373" s="10">
        <v>0</v>
      </c>
    </row>
    <row r="374" s="1" customFormat="1" ht="17.85" customHeight="1" spans="1:2">
      <c r="A374" s="9" t="s">
        <v>437</v>
      </c>
      <c r="B374" s="10">
        <v>909</v>
      </c>
    </row>
    <row r="375" s="1" customFormat="1" ht="17.85" customHeight="1" spans="1:2">
      <c r="A375" s="9" t="s">
        <v>438</v>
      </c>
      <c r="B375" s="10">
        <v>0</v>
      </c>
    </row>
    <row r="376" s="1" customFormat="1" ht="17.85" customHeight="1" spans="1:2">
      <c r="A376" s="9" t="s">
        <v>439</v>
      </c>
      <c r="B376" s="10">
        <v>0</v>
      </c>
    </row>
    <row r="377" s="1" customFormat="1" ht="17.85" customHeight="1" spans="1:2">
      <c r="A377" s="9" t="s">
        <v>440</v>
      </c>
      <c r="B377" s="10">
        <v>429</v>
      </c>
    </row>
    <row r="378" s="1" customFormat="1" ht="17.85" customHeight="1" spans="1:2">
      <c r="A378" s="9" t="s">
        <v>441</v>
      </c>
      <c r="B378" s="10">
        <v>1197</v>
      </c>
    </row>
    <row r="379" s="1" customFormat="1" ht="17.1" customHeight="1" spans="1:2">
      <c r="A379" s="9" t="s">
        <v>442</v>
      </c>
      <c r="B379" s="10">
        <v>0</v>
      </c>
    </row>
    <row r="380" s="1" customFormat="1" ht="17.85" customHeight="1" spans="1:2">
      <c r="A380" s="9" t="s">
        <v>443</v>
      </c>
      <c r="B380" s="10">
        <v>0</v>
      </c>
    </row>
    <row r="381" s="1" customFormat="1" ht="17.85" customHeight="1" spans="1:2">
      <c r="A381" s="9" t="s">
        <v>444</v>
      </c>
      <c r="B381" s="10">
        <v>761</v>
      </c>
    </row>
    <row r="382" s="1" customFormat="1" ht="17.85" customHeight="1" spans="1:2">
      <c r="A382" s="9" t="s">
        <v>445</v>
      </c>
      <c r="B382" s="10">
        <v>233</v>
      </c>
    </row>
    <row r="383" s="1" customFormat="1" ht="17.85" customHeight="1" spans="1:2">
      <c r="A383" s="9" t="s">
        <v>446</v>
      </c>
      <c r="B383" s="10">
        <v>528</v>
      </c>
    </row>
    <row r="384" s="1" customFormat="1" ht="17.85" customHeight="1" spans="1:2">
      <c r="A384" s="9" t="s">
        <v>447</v>
      </c>
      <c r="B384" s="10">
        <v>8564</v>
      </c>
    </row>
    <row r="385" s="1" customFormat="1" ht="17.85" customHeight="1" spans="1:2">
      <c r="A385" s="9" t="s">
        <v>448</v>
      </c>
      <c r="B385" s="10">
        <v>383</v>
      </c>
    </row>
    <row r="386" s="1" customFormat="1" ht="17.85" customHeight="1" spans="1:2">
      <c r="A386" s="9" t="s">
        <v>449</v>
      </c>
      <c r="B386" s="10">
        <v>0</v>
      </c>
    </row>
    <row r="387" s="1" customFormat="1" ht="17.85" customHeight="1" spans="1:2">
      <c r="A387" s="9" t="s">
        <v>450</v>
      </c>
      <c r="B387" s="10">
        <v>0</v>
      </c>
    </row>
    <row r="388" s="1" customFormat="1" ht="17.85" customHeight="1" spans="1:2">
      <c r="A388" s="9" t="s">
        <v>451</v>
      </c>
      <c r="B388" s="10">
        <v>0</v>
      </c>
    </row>
    <row r="389" s="1" customFormat="1" ht="17.85" customHeight="1" spans="1:2">
      <c r="A389" s="9" t="s">
        <v>452</v>
      </c>
      <c r="B389" s="10">
        <v>0</v>
      </c>
    </row>
    <row r="390" s="1" customFormat="1" ht="17.85" customHeight="1" spans="1:2">
      <c r="A390" s="9" t="s">
        <v>453</v>
      </c>
      <c r="B390" s="10">
        <v>4</v>
      </c>
    </row>
    <row r="391" s="1" customFormat="1" ht="17.85" customHeight="1" spans="1:2">
      <c r="A391" s="9" t="s">
        <v>454</v>
      </c>
      <c r="B391" s="10">
        <v>0</v>
      </c>
    </row>
    <row r="392" s="1" customFormat="1" ht="17.1" customHeight="1" spans="1:2">
      <c r="A392" s="9" t="s">
        <v>455</v>
      </c>
      <c r="B392" s="10">
        <v>138</v>
      </c>
    </row>
    <row r="393" s="1" customFormat="1" ht="17.85" customHeight="1" spans="1:2">
      <c r="A393" s="9" t="s">
        <v>456</v>
      </c>
      <c r="B393" s="10">
        <v>20</v>
      </c>
    </row>
    <row r="394" s="1" customFormat="1" ht="17.85" customHeight="1" spans="1:2">
      <c r="A394" s="9" t="s">
        <v>457</v>
      </c>
      <c r="B394" s="10">
        <v>13</v>
      </c>
    </row>
    <row r="395" s="1" customFormat="1" ht="17.85" customHeight="1" spans="1:2">
      <c r="A395" s="9" t="s">
        <v>458</v>
      </c>
      <c r="B395" s="10">
        <v>11</v>
      </c>
    </row>
    <row r="396" s="1" customFormat="1" ht="17.85" customHeight="1" spans="1:2">
      <c r="A396" s="9" t="s">
        <v>459</v>
      </c>
      <c r="B396" s="10">
        <v>195</v>
      </c>
    </row>
    <row r="397" s="1" customFormat="1" ht="17.85" customHeight="1" spans="1:2">
      <c r="A397" s="9" t="s">
        <v>460</v>
      </c>
      <c r="B397" s="10">
        <v>0</v>
      </c>
    </row>
    <row r="398" s="1" customFormat="1" ht="17.85" customHeight="1" spans="1:2">
      <c r="A398" s="9" t="s">
        <v>461</v>
      </c>
      <c r="B398" s="10">
        <v>0</v>
      </c>
    </row>
    <row r="399" s="1" customFormat="1" ht="17.85" customHeight="1" spans="1:2">
      <c r="A399" s="9" t="s">
        <v>462</v>
      </c>
      <c r="B399" s="10">
        <v>0</v>
      </c>
    </row>
    <row r="400" s="1" customFormat="1" ht="17.85" customHeight="1" spans="1:2">
      <c r="A400" s="9" t="s">
        <v>463</v>
      </c>
      <c r="B400" s="10">
        <v>2</v>
      </c>
    </row>
    <row r="401" s="1" customFormat="1" ht="17.85" customHeight="1" spans="1:2">
      <c r="A401" s="9" t="s">
        <v>464</v>
      </c>
      <c r="B401" s="10">
        <v>0</v>
      </c>
    </row>
    <row r="402" s="1" customFormat="1" ht="17.85" customHeight="1" spans="1:2">
      <c r="A402" s="9" t="s">
        <v>465</v>
      </c>
      <c r="B402" s="10">
        <v>0</v>
      </c>
    </row>
    <row r="403" s="1" customFormat="1" ht="17.85" customHeight="1" spans="1:2">
      <c r="A403" s="9" t="s">
        <v>466</v>
      </c>
      <c r="B403" s="10">
        <v>0</v>
      </c>
    </row>
    <row r="404" s="1" customFormat="1" ht="17.85" customHeight="1" spans="1:2">
      <c r="A404" s="9" t="s">
        <v>467</v>
      </c>
      <c r="B404" s="10">
        <v>0</v>
      </c>
    </row>
    <row r="405" s="1" customFormat="1" ht="17.85" customHeight="1" spans="1:2">
      <c r="A405" s="9" t="s">
        <v>468</v>
      </c>
      <c r="B405" s="10">
        <v>0</v>
      </c>
    </row>
    <row r="406" s="1" customFormat="1" ht="17.85" customHeight="1" spans="1:2">
      <c r="A406" s="9" t="s">
        <v>469</v>
      </c>
      <c r="B406" s="10">
        <v>0</v>
      </c>
    </row>
    <row r="407" s="1" customFormat="1" ht="17.85" customHeight="1" spans="1:2">
      <c r="A407" s="9" t="s">
        <v>470</v>
      </c>
      <c r="B407" s="10">
        <v>0</v>
      </c>
    </row>
    <row r="408" s="1" customFormat="1" ht="17.85" customHeight="1" spans="1:2">
      <c r="A408" s="9" t="s">
        <v>471</v>
      </c>
      <c r="B408" s="10">
        <v>0</v>
      </c>
    </row>
    <row r="409" s="1" customFormat="1" ht="17.85" customHeight="1" spans="1:2">
      <c r="A409" s="9" t="s">
        <v>472</v>
      </c>
      <c r="B409" s="10">
        <v>0</v>
      </c>
    </row>
    <row r="410" s="1" customFormat="1" ht="17.85" customHeight="1" spans="1:2">
      <c r="A410" s="9" t="s">
        <v>473</v>
      </c>
      <c r="B410" s="10">
        <v>0</v>
      </c>
    </row>
    <row r="411" s="1" customFormat="1" ht="17.85" customHeight="1" spans="1:2">
      <c r="A411" s="9" t="s">
        <v>474</v>
      </c>
      <c r="B411" s="10">
        <v>0</v>
      </c>
    </row>
    <row r="412" s="1" customFormat="1" ht="17.85" customHeight="1" spans="1:2">
      <c r="A412" s="9" t="s">
        <v>475</v>
      </c>
      <c r="B412" s="10">
        <v>0</v>
      </c>
    </row>
    <row r="413" s="1" customFormat="1" ht="17.85" customHeight="1" spans="1:2">
      <c r="A413" s="9" t="s">
        <v>476</v>
      </c>
      <c r="B413" s="10">
        <v>0</v>
      </c>
    </row>
    <row r="414" s="1" customFormat="1" ht="17.85" customHeight="1" spans="1:2">
      <c r="A414" s="9" t="s">
        <v>477</v>
      </c>
      <c r="B414" s="10">
        <v>0</v>
      </c>
    </row>
    <row r="415" s="1" customFormat="1" ht="17.85" customHeight="1" spans="1:2">
      <c r="A415" s="9" t="s">
        <v>478</v>
      </c>
      <c r="B415" s="10">
        <v>0</v>
      </c>
    </row>
    <row r="416" s="1" customFormat="1" ht="17.85" customHeight="1" spans="1:2">
      <c r="A416" s="9" t="s">
        <v>479</v>
      </c>
      <c r="B416" s="10">
        <v>0</v>
      </c>
    </row>
    <row r="417" s="1" customFormat="1" ht="17.85" customHeight="1" spans="1:2">
      <c r="A417" s="9" t="s">
        <v>480</v>
      </c>
      <c r="B417" s="10">
        <v>0</v>
      </c>
    </row>
    <row r="418" s="1" customFormat="1" ht="17.85" customHeight="1" spans="1:2">
      <c r="A418" s="9" t="s">
        <v>481</v>
      </c>
      <c r="B418" s="10">
        <v>0</v>
      </c>
    </row>
    <row r="419" s="1" customFormat="1" ht="17.85" customHeight="1" spans="1:2">
      <c r="A419" s="9" t="s">
        <v>482</v>
      </c>
      <c r="B419" s="10">
        <v>0</v>
      </c>
    </row>
    <row r="420" s="1" customFormat="1" ht="17.85" customHeight="1" spans="1:2">
      <c r="A420" s="9" t="s">
        <v>483</v>
      </c>
      <c r="B420" s="10">
        <v>0</v>
      </c>
    </row>
    <row r="421" s="1" customFormat="1" ht="17.85" customHeight="1" spans="1:2">
      <c r="A421" s="9" t="s">
        <v>484</v>
      </c>
      <c r="B421" s="10">
        <v>0</v>
      </c>
    </row>
    <row r="422" s="1" customFormat="1" ht="17.85" customHeight="1" spans="1:2">
      <c r="A422" s="9" t="s">
        <v>478</v>
      </c>
      <c r="B422" s="10">
        <v>0</v>
      </c>
    </row>
    <row r="423" s="1" customFormat="1" ht="17.85" customHeight="1" spans="1:2">
      <c r="A423" s="9" t="s">
        <v>485</v>
      </c>
      <c r="B423" s="10">
        <v>0</v>
      </c>
    </row>
    <row r="424" s="1" customFormat="1" ht="17.85" customHeight="1" spans="1:2">
      <c r="A424" s="9" t="s">
        <v>486</v>
      </c>
      <c r="B424" s="10">
        <v>0</v>
      </c>
    </row>
    <row r="425" s="1" customFormat="1" ht="17.85" customHeight="1" spans="1:2">
      <c r="A425" s="9" t="s">
        <v>487</v>
      </c>
      <c r="B425" s="10">
        <v>0</v>
      </c>
    </row>
    <row r="426" s="1" customFormat="1" ht="17.85" customHeight="1" spans="1:2">
      <c r="A426" s="9" t="s">
        <v>488</v>
      </c>
      <c r="B426" s="10">
        <v>0</v>
      </c>
    </row>
    <row r="427" s="1" customFormat="1" ht="17.85" customHeight="1" spans="1:2">
      <c r="A427" s="9" t="s">
        <v>489</v>
      </c>
      <c r="B427" s="10">
        <v>0</v>
      </c>
    </row>
    <row r="428" s="1" customFormat="1" ht="17.85" customHeight="1" spans="1:2">
      <c r="A428" s="9" t="s">
        <v>490</v>
      </c>
      <c r="B428" s="10">
        <v>0</v>
      </c>
    </row>
    <row r="429" s="1" customFormat="1" ht="17.85" customHeight="1" spans="1:2">
      <c r="A429" s="9" t="s">
        <v>491</v>
      </c>
      <c r="B429" s="10">
        <v>0</v>
      </c>
    </row>
    <row r="430" s="1" customFormat="1" ht="17.85" customHeight="1" spans="1:2">
      <c r="A430" s="9" t="s">
        <v>492</v>
      </c>
      <c r="B430" s="10">
        <v>0</v>
      </c>
    </row>
    <row r="431" s="1" customFormat="1" ht="17.85" customHeight="1" spans="1:2">
      <c r="A431" s="9" t="s">
        <v>493</v>
      </c>
      <c r="B431" s="10">
        <v>0</v>
      </c>
    </row>
    <row r="432" s="1" customFormat="1" ht="17.85" customHeight="1" spans="1:2">
      <c r="A432" s="9" t="s">
        <v>494</v>
      </c>
      <c r="B432" s="10">
        <v>0</v>
      </c>
    </row>
    <row r="433" s="1" customFormat="1" ht="17.85" customHeight="1" spans="1:2">
      <c r="A433" s="9" t="s">
        <v>495</v>
      </c>
      <c r="B433" s="10">
        <v>0</v>
      </c>
    </row>
    <row r="434" s="1" customFormat="1" ht="17.85" customHeight="1" spans="1:2">
      <c r="A434" s="9" t="s">
        <v>496</v>
      </c>
      <c r="B434" s="10">
        <v>0</v>
      </c>
    </row>
    <row r="435" s="1" customFormat="1" ht="17.85" customHeight="1" spans="1:2">
      <c r="A435" s="9" t="s">
        <v>497</v>
      </c>
      <c r="B435" s="10">
        <v>0</v>
      </c>
    </row>
    <row r="436" s="1" customFormat="1" ht="17.85" customHeight="1" spans="1:2">
      <c r="A436" s="9" t="s">
        <v>498</v>
      </c>
      <c r="B436" s="10">
        <v>0</v>
      </c>
    </row>
    <row r="437" s="1" customFormat="1" ht="17.85" customHeight="1" spans="1:2">
      <c r="A437" s="9" t="s">
        <v>499</v>
      </c>
      <c r="B437" s="10">
        <v>0</v>
      </c>
    </row>
    <row r="438" s="1" customFormat="1" ht="17.85" customHeight="1" spans="1:2">
      <c r="A438" s="9" t="s">
        <v>478</v>
      </c>
      <c r="B438" s="10">
        <v>0</v>
      </c>
    </row>
    <row r="439" s="1" customFormat="1" ht="17.85" customHeight="1" spans="1:2">
      <c r="A439" s="9" t="s">
        <v>500</v>
      </c>
      <c r="B439" s="10">
        <v>0</v>
      </c>
    </row>
    <row r="440" s="1" customFormat="1" ht="17.85" customHeight="1" spans="1:2">
      <c r="A440" s="9" t="s">
        <v>501</v>
      </c>
      <c r="B440" s="10">
        <v>0</v>
      </c>
    </row>
    <row r="441" s="1" customFormat="1" ht="17.1" customHeight="1" spans="1:2">
      <c r="A441" s="9" t="s">
        <v>502</v>
      </c>
      <c r="B441" s="10">
        <v>0</v>
      </c>
    </row>
    <row r="442" s="1" customFormat="1" ht="17.1" customHeight="1" spans="1:2">
      <c r="A442" s="9" t="s">
        <v>503</v>
      </c>
      <c r="B442" s="10">
        <v>0</v>
      </c>
    </row>
    <row r="443" s="1" customFormat="1" ht="17.1" customHeight="1" spans="1:2">
      <c r="A443" s="9" t="s">
        <v>478</v>
      </c>
      <c r="B443" s="10">
        <v>0</v>
      </c>
    </row>
    <row r="444" s="1" customFormat="1" ht="17.85" customHeight="1" spans="1:2">
      <c r="A444" s="9" t="s">
        <v>504</v>
      </c>
      <c r="B444" s="10">
        <v>0</v>
      </c>
    </row>
    <row r="445" s="1" customFormat="1" ht="17.85" customHeight="1" spans="1:2">
      <c r="A445" s="9" t="s">
        <v>505</v>
      </c>
      <c r="B445" s="10">
        <v>0</v>
      </c>
    </row>
    <row r="446" s="1" customFormat="1" ht="17.85" customHeight="1" spans="1:2">
      <c r="A446" s="9" t="s">
        <v>506</v>
      </c>
      <c r="B446" s="10">
        <v>0</v>
      </c>
    </row>
    <row r="447" s="1" customFormat="1" ht="17.85" customHeight="1" spans="1:2">
      <c r="A447" s="9" t="s">
        <v>507</v>
      </c>
      <c r="B447" s="10">
        <v>0</v>
      </c>
    </row>
    <row r="448" s="1" customFormat="1" ht="17.85" customHeight="1" spans="1:2">
      <c r="A448" s="9" t="s">
        <v>508</v>
      </c>
      <c r="B448" s="10">
        <v>0</v>
      </c>
    </row>
    <row r="449" s="1" customFormat="1" ht="17.85" customHeight="1" spans="1:2">
      <c r="A449" s="9" t="s">
        <v>509</v>
      </c>
      <c r="B449" s="10">
        <v>0</v>
      </c>
    </row>
    <row r="450" s="1" customFormat="1" ht="17.85" customHeight="1" spans="1:2">
      <c r="A450" s="9" t="s">
        <v>510</v>
      </c>
      <c r="B450" s="10">
        <v>0</v>
      </c>
    </row>
    <row r="451" s="1" customFormat="1" ht="17.85" customHeight="1" spans="1:2">
      <c r="A451" s="9" t="s">
        <v>511</v>
      </c>
      <c r="B451" s="10">
        <v>0</v>
      </c>
    </row>
    <row r="452" s="1" customFormat="1" ht="17.85" customHeight="1" spans="1:2">
      <c r="A452" s="9" t="s">
        <v>512</v>
      </c>
      <c r="B452" s="10">
        <v>0</v>
      </c>
    </row>
    <row r="453" s="1" customFormat="1" ht="17.85" customHeight="1" spans="1:2">
      <c r="A453" s="9" t="s">
        <v>513</v>
      </c>
      <c r="B453" s="10">
        <v>0</v>
      </c>
    </row>
    <row r="454" s="1" customFormat="1" ht="17.85" customHeight="1" spans="1:2">
      <c r="A454" s="9" t="s">
        <v>514</v>
      </c>
      <c r="B454" s="10">
        <v>245</v>
      </c>
    </row>
    <row r="455" s="1" customFormat="1" ht="17.85" customHeight="1" spans="1:2">
      <c r="A455" s="9" t="s">
        <v>515</v>
      </c>
      <c r="B455" s="10">
        <v>245</v>
      </c>
    </row>
    <row r="456" s="1" customFormat="1" ht="17.85" customHeight="1" spans="1:2">
      <c r="A456" s="9" t="s">
        <v>516</v>
      </c>
      <c r="B456" s="10">
        <v>0</v>
      </c>
    </row>
    <row r="457" s="1" customFormat="1" ht="17.85" customHeight="1" spans="1:2">
      <c r="A457" s="9" t="s">
        <v>517</v>
      </c>
      <c r="B457" s="10">
        <v>0</v>
      </c>
    </row>
    <row r="458" s="1" customFormat="1" ht="17.85" customHeight="1" spans="1:2">
      <c r="A458" s="9" t="s">
        <v>518</v>
      </c>
      <c r="B458" s="10">
        <v>0</v>
      </c>
    </row>
    <row r="459" s="1" customFormat="1" ht="17.85" customHeight="1" spans="1:2">
      <c r="A459" s="9" t="s">
        <v>519</v>
      </c>
      <c r="B459" s="10">
        <v>0</v>
      </c>
    </row>
    <row r="460" s="1" customFormat="1" ht="17.85" customHeight="1" spans="1:2">
      <c r="A460" s="9" t="s">
        <v>520</v>
      </c>
      <c r="B460" s="10">
        <v>0</v>
      </c>
    </row>
    <row r="461" s="1" customFormat="1" ht="17.85" customHeight="1" spans="1:2">
      <c r="A461" s="9" t="s">
        <v>521</v>
      </c>
      <c r="B461" s="10">
        <v>0</v>
      </c>
    </row>
    <row r="462" s="1" customFormat="1" ht="17.85" customHeight="1" spans="1:2">
      <c r="A462" s="9" t="s">
        <v>522</v>
      </c>
      <c r="B462" s="10">
        <v>0</v>
      </c>
    </row>
    <row r="463" s="1" customFormat="1" ht="17.85" customHeight="1" spans="1:2">
      <c r="A463" s="9" t="s">
        <v>523</v>
      </c>
      <c r="B463" s="10">
        <v>0</v>
      </c>
    </row>
    <row r="464" s="1" customFormat="1" ht="17.85" customHeight="1" spans="1:2">
      <c r="A464" s="9" t="s">
        <v>524</v>
      </c>
      <c r="B464" s="10">
        <v>0</v>
      </c>
    </row>
    <row r="465" s="1" customFormat="1" ht="17.85" customHeight="1" spans="1:2">
      <c r="A465" s="9" t="s">
        <v>525</v>
      </c>
      <c r="B465" s="10">
        <v>3613</v>
      </c>
    </row>
    <row r="466" s="1" customFormat="1" ht="17.85" customHeight="1" spans="1:2">
      <c r="A466" s="9" t="s">
        <v>526</v>
      </c>
      <c r="B466" s="10">
        <v>1</v>
      </c>
    </row>
    <row r="467" s="1" customFormat="1" ht="17.85" customHeight="1" spans="1:2">
      <c r="A467" s="9" t="s">
        <v>527</v>
      </c>
      <c r="B467" s="10">
        <v>2</v>
      </c>
    </row>
    <row r="468" s="1" customFormat="1" ht="17.85" customHeight="1" spans="1:2">
      <c r="A468" s="9" t="s">
        <v>528</v>
      </c>
      <c r="B468" s="10">
        <v>3610</v>
      </c>
    </row>
    <row r="469" s="1" customFormat="1" ht="17.85" customHeight="1" spans="1:2">
      <c r="A469" s="9" t="s">
        <v>529</v>
      </c>
      <c r="B469" s="10">
        <v>0</v>
      </c>
    </row>
    <row r="470" s="1" customFormat="1" ht="17.85" customHeight="1" spans="1:2">
      <c r="A470" s="9" t="s">
        <v>530</v>
      </c>
      <c r="B470" s="10">
        <v>0</v>
      </c>
    </row>
    <row r="471" s="1" customFormat="1" ht="17.85" customHeight="1" spans="1:2">
      <c r="A471" s="9" t="s">
        <v>531</v>
      </c>
      <c r="B471" s="10">
        <v>0</v>
      </c>
    </row>
    <row r="472" s="1" customFormat="1" ht="17.85" customHeight="1" spans="1:2">
      <c r="A472" s="9" t="s">
        <v>532</v>
      </c>
      <c r="B472" s="10">
        <v>0</v>
      </c>
    </row>
    <row r="473" s="1" customFormat="1" ht="17.85" customHeight="1" spans="1:2">
      <c r="A473" s="9" t="s">
        <v>533</v>
      </c>
      <c r="B473" s="10">
        <v>0</v>
      </c>
    </row>
    <row r="474" s="1" customFormat="1" ht="17.85" customHeight="1" spans="1:2">
      <c r="A474" s="9" t="s">
        <v>534</v>
      </c>
      <c r="B474" s="10">
        <v>0</v>
      </c>
    </row>
    <row r="475" s="1" customFormat="1" ht="17.85" customHeight="1" spans="1:2">
      <c r="A475" s="9" t="s">
        <v>535</v>
      </c>
      <c r="B475" s="10">
        <v>0</v>
      </c>
    </row>
    <row r="476" s="1" customFormat="1" ht="17.85" customHeight="1" spans="1:2">
      <c r="A476" s="9" t="s">
        <v>536</v>
      </c>
      <c r="B476" s="10">
        <v>0</v>
      </c>
    </row>
    <row r="477" s="1" customFormat="1" ht="17.85" customHeight="1" spans="1:2">
      <c r="A477" s="9" t="s">
        <v>537</v>
      </c>
      <c r="B477" s="10">
        <v>0</v>
      </c>
    </row>
    <row r="478" s="1" customFormat="1" ht="17.85" customHeight="1" spans="1:2">
      <c r="A478" s="9" t="s">
        <v>538</v>
      </c>
      <c r="B478" s="10">
        <v>0</v>
      </c>
    </row>
    <row r="479" s="1" customFormat="1" ht="17.85" customHeight="1" spans="1:2">
      <c r="A479" s="9" t="s">
        <v>539</v>
      </c>
      <c r="B479" s="10">
        <v>3524</v>
      </c>
    </row>
    <row r="480" s="1" customFormat="1" ht="17.85" customHeight="1" spans="1:2">
      <c r="A480" s="9" t="s">
        <v>540</v>
      </c>
      <c r="B480" s="10">
        <v>0</v>
      </c>
    </row>
    <row r="481" s="1" customFormat="1" ht="17.85" customHeight="1" spans="1:2">
      <c r="A481" s="9" t="s">
        <v>541</v>
      </c>
      <c r="B481" s="10">
        <v>0</v>
      </c>
    </row>
    <row r="482" s="1" customFormat="1" ht="17.85" customHeight="1" spans="1:2">
      <c r="A482" s="9" t="s">
        <v>542</v>
      </c>
      <c r="B482" s="10">
        <v>3213</v>
      </c>
    </row>
    <row r="483" s="1" customFormat="1" ht="17.85" customHeight="1" spans="1:2">
      <c r="A483" s="9" t="s">
        <v>543</v>
      </c>
      <c r="B483" s="10">
        <v>311</v>
      </c>
    </row>
    <row r="484" s="1" customFormat="1" ht="17.85" customHeight="1" spans="1:2">
      <c r="A484" s="9" t="s">
        <v>544</v>
      </c>
      <c r="B484" s="10">
        <v>0</v>
      </c>
    </row>
    <row r="485" s="1" customFormat="1" ht="17.85" customHeight="1" spans="1:2">
      <c r="A485" s="9" t="s">
        <v>545</v>
      </c>
      <c r="B485" s="10">
        <v>568</v>
      </c>
    </row>
    <row r="486" s="1" customFormat="1" ht="17.85" customHeight="1" spans="1:2">
      <c r="A486" s="9" t="s">
        <v>546</v>
      </c>
      <c r="B486" s="10">
        <v>190</v>
      </c>
    </row>
    <row r="487" s="1" customFormat="1" ht="17.85" customHeight="1" spans="1:2">
      <c r="A487" s="9" t="s">
        <v>478</v>
      </c>
      <c r="B487" s="10">
        <v>0</v>
      </c>
    </row>
    <row r="488" s="1" customFormat="1" ht="17.85" customHeight="1" spans="1:2">
      <c r="A488" s="9" t="s">
        <v>547</v>
      </c>
      <c r="B488" s="10">
        <v>378</v>
      </c>
    </row>
    <row r="489" s="1" customFormat="1" ht="17.85" customHeight="1" spans="1:2">
      <c r="A489" s="9" t="s">
        <v>548</v>
      </c>
      <c r="B489" s="10">
        <v>0</v>
      </c>
    </row>
    <row r="490" s="1" customFormat="1" ht="17.85" customHeight="1" spans="1:2">
      <c r="A490" s="9" t="s">
        <v>549</v>
      </c>
      <c r="B490" s="10">
        <v>0</v>
      </c>
    </row>
    <row r="491" s="1" customFormat="1" ht="17.85" customHeight="1" spans="1:2">
      <c r="A491" s="9" t="s">
        <v>550</v>
      </c>
      <c r="B491" s="10">
        <v>0</v>
      </c>
    </row>
    <row r="492" s="1" customFormat="1" ht="17.85" customHeight="1" spans="1:2">
      <c r="A492" s="9" t="s">
        <v>551</v>
      </c>
      <c r="B492" s="10">
        <v>0</v>
      </c>
    </row>
    <row r="493" s="1" customFormat="1" ht="17.85" customHeight="1" spans="1:2">
      <c r="A493" s="9" t="s">
        <v>552</v>
      </c>
      <c r="B493" s="10">
        <v>0</v>
      </c>
    </row>
    <row r="494" s="1" customFormat="1" ht="17.85" customHeight="1" spans="1:2">
      <c r="A494" s="9" t="s">
        <v>553</v>
      </c>
      <c r="B494" s="10">
        <v>0</v>
      </c>
    </row>
    <row r="495" s="1" customFormat="1" ht="17.85" customHeight="1" spans="1:2">
      <c r="A495" s="9" t="s">
        <v>554</v>
      </c>
      <c r="B495" s="10">
        <v>0</v>
      </c>
    </row>
    <row r="496" s="1" customFormat="1" ht="17.85" customHeight="1" spans="1:2">
      <c r="A496" s="9" t="s">
        <v>555</v>
      </c>
      <c r="B496" s="10">
        <v>0</v>
      </c>
    </row>
    <row r="497" s="1" customFormat="1" ht="17.85" customHeight="1" spans="1:2">
      <c r="A497" s="9" t="s">
        <v>478</v>
      </c>
      <c r="B497" s="10">
        <v>0</v>
      </c>
    </row>
    <row r="498" s="1" customFormat="1" ht="17.85" customHeight="1" spans="1:2">
      <c r="A498" s="9" t="s">
        <v>556</v>
      </c>
      <c r="B498" s="10">
        <v>0</v>
      </c>
    </row>
    <row r="499" s="1" customFormat="1" ht="17.1" customHeight="1" spans="1:2">
      <c r="A499" s="9" t="s">
        <v>557</v>
      </c>
      <c r="B499" s="10">
        <v>0</v>
      </c>
    </row>
    <row r="500" s="1" customFormat="1" ht="17.1" customHeight="1" spans="1:2">
      <c r="A500" s="9" t="s">
        <v>558</v>
      </c>
      <c r="B500" s="10">
        <v>0</v>
      </c>
    </row>
    <row r="501" s="1" customFormat="1" ht="17.1" customHeight="1" spans="1:2">
      <c r="A501" s="9" t="s">
        <v>478</v>
      </c>
      <c r="B501" s="10">
        <v>0</v>
      </c>
    </row>
    <row r="502" s="1" customFormat="1" ht="17.1" customHeight="1" spans="1:2">
      <c r="A502" s="9" t="s">
        <v>559</v>
      </c>
      <c r="B502" s="10">
        <v>0</v>
      </c>
    </row>
    <row r="503" s="1" customFormat="1" ht="17.85" customHeight="1" spans="1:2">
      <c r="A503" s="9" t="s">
        <v>560</v>
      </c>
      <c r="B503" s="10">
        <v>0</v>
      </c>
    </row>
    <row r="504" s="1" customFormat="1" ht="17.85" customHeight="1" spans="1:2">
      <c r="A504" s="9" t="s">
        <v>478</v>
      </c>
      <c r="B504" s="10">
        <v>0</v>
      </c>
    </row>
    <row r="505" s="1" customFormat="1" ht="17.85" customHeight="1" spans="1:2">
      <c r="A505" s="9" t="s">
        <v>561</v>
      </c>
      <c r="B505" s="10">
        <v>0</v>
      </c>
    </row>
    <row r="506" s="1" customFormat="1" ht="17.85" customHeight="1" spans="1:2">
      <c r="A506" s="9" t="s">
        <v>562</v>
      </c>
      <c r="B506" s="10">
        <v>0</v>
      </c>
    </row>
    <row r="507" s="1" customFormat="1" ht="17.85" customHeight="1" spans="1:2">
      <c r="A507" s="9" t="s">
        <v>563</v>
      </c>
      <c r="B507" s="10">
        <v>0</v>
      </c>
    </row>
    <row r="508" s="1" customFormat="1" ht="17.85" customHeight="1" spans="1:2">
      <c r="A508" s="9" t="s">
        <v>564</v>
      </c>
      <c r="B508" s="10">
        <v>0</v>
      </c>
    </row>
    <row r="509" s="1" customFormat="1" ht="17.85" customHeight="1" spans="1:2">
      <c r="A509" s="9" t="s">
        <v>565</v>
      </c>
      <c r="B509" s="10">
        <v>0</v>
      </c>
    </row>
    <row r="510" s="1" customFormat="1" ht="17.85" customHeight="1" spans="1:2">
      <c r="A510" s="9" t="s">
        <v>566</v>
      </c>
      <c r="B510" s="10">
        <v>0</v>
      </c>
    </row>
    <row r="511" s="1" customFormat="1" ht="17.85" customHeight="1" spans="1:2">
      <c r="A511" s="9" t="s">
        <v>478</v>
      </c>
      <c r="B511" s="10">
        <v>0</v>
      </c>
    </row>
    <row r="512" s="1" customFormat="1" ht="17.85" customHeight="1" spans="1:2">
      <c r="A512" s="9" t="s">
        <v>567</v>
      </c>
      <c r="B512" s="10">
        <v>0</v>
      </c>
    </row>
    <row r="513" s="1" customFormat="1" ht="17.85" customHeight="1" spans="1:2">
      <c r="A513" s="9" t="s">
        <v>568</v>
      </c>
      <c r="B513" s="10">
        <v>0</v>
      </c>
    </row>
    <row r="514" s="1" customFormat="1" ht="17.85" customHeight="1" spans="1:2">
      <c r="A514" s="9" t="s">
        <v>569</v>
      </c>
      <c r="B514" s="10">
        <v>0</v>
      </c>
    </row>
    <row r="515" s="1" customFormat="1" ht="17.85" customHeight="1" spans="1:2">
      <c r="A515" s="9" t="s">
        <v>570</v>
      </c>
      <c r="B515" s="10">
        <v>0</v>
      </c>
    </row>
    <row r="516" s="1" customFormat="1" ht="17.85" customHeight="1" spans="1:2">
      <c r="A516" s="9" t="s">
        <v>571</v>
      </c>
      <c r="B516" s="10">
        <v>0</v>
      </c>
    </row>
    <row r="517" s="1" customFormat="1" ht="17.85" customHeight="1" spans="1:2">
      <c r="A517" s="9" t="s">
        <v>572</v>
      </c>
      <c r="B517" s="10">
        <v>0</v>
      </c>
    </row>
    <row r="518" s="1" customFormat="1" ht="17.85" customHeight="1" spans="1:2">
      <c r="A518" s="9" t="s">
        <v>573</v>
      </c>
      <c r="B518" s="10">
        <v>0</v>
      </c>
    </row>
    <row r="519" s="1" customFormat="1" ht="17.85" customHeight="1" spans="1:2">
      <c r="A519" s="9" t="s">
        <v>574</v>
      </c>
      <c r="B519" s="10">
        <v>0</v>
      </c>
    </row>
    <row r="520" s="1" customFormat="1" ht="17.85" customHeight="1" spans="1:2">
      <c r="A520" s="9" t="s">
        <v>575</v>
      </c>
      <c r="B520" s="10">
        <v>0</v>
      </c>
    </row>
    <row r="521" s="1" customFormat="1" ht="17.85" customHeight="1" spans="1:2">
      <c r="A521" s="9" t="s">
        <v>576</v>
      </c>
      <c r="B521" s="10">
        <v>0</v>
      </c>
    </row>
    <row r="522" s="1" customFormat="1" ht="17.85" customHeight="1" spans="1:2">
      <c r="A522" s="9" t="s">
        <v>577</v>
      </c>
      <c r="B522" s="10">
        <v>0</v>
      </c>
    </row>
    <row r="523" s="1" customFormat="1" ht="17.85" customHeight="1" spans="1:2">
      <c r="A523" s="9" t="s">
        <v>578</v>
      </c>
      <c r="B523" s="10">
        <v>0</v>
      </c>
    </row>
    <row r="524" s="1" customFormat="1" ht="17.85" customHeight="1" spans="1:2">
      <c r="A524" s="9" t="s">
        <v>579</v>
      </c>
      <c r="B524" s="10">
        <v>0</v>
      </c>
    </row>
    <row r="525" s="1" customFormat="1" ht="17.85" customHeight="1" spans="1:2">
      <c r="A525" s="9" t="s">
        <v>580</v>
      </c>
      <c r="B525" s="10">
        <v>39</v>
      </c>
    </row>
    <row r="526" s="1" customFormat="1" ht="17.85" customHeight="1" spans="1:2">
      <c r="A526" s="9" t="s">
        <v>478</v>
      </c>
      <c r="B526" s="10">
        <v>0</v>
      </c>
    </row>
    <row r="527" s="1" customFormat="1" ht="17.85" customHeight="1" spans="1:2">
      <c r="A527" s="9" t="s">
        <v>581</v>
      </c>
      <c r="B527" s="10">
        <v>39</v>
      </c>
    </row>
    <row r="528" s="1" customFormat="1" ht="17.85" customHeight="1" spans="1:2">
      <c r="A528" s="9" t="s">
        <v>582</v>
      </c>
      <c r="B528" s="10">
        <v>0</v>
      </c>
    </row>
    <row r="529" s="1" customFormat="1" ht="17.85" customHeight="1" spans="1:2">
      <c r="A529" s="9" t="s">
        <v>583</v>
      </c>
      <c r="B529" s="10">
        <v>191</v>
      </c>
    </row>
    <row r="530" s="1" customFormat="1" ht="17.85" customHeight="1" spans="1:2">
      <c r="A530" s="9" t="s">
        <v>584</v>
      </c>
      <c r="B530" s="10">
        <v>0</v>
      </c>
    </row>
    <row r="531" s="1" customFormat="1" ht="17.85" customHeight="1" spans="1:2">
      <c r="A531" s="9" t="s">
        <v>585</v>
      </c>
      <c r="B531" s="10">
        <v>0</v>
      </c>
    </row>
    <row r="532" s="1" customFormat="1" ht="17.85" customHeight="1" spans="1:2">
      <c r="A532" s="9" t="s">
        <v>478</v>
      </c>
      <c r="B532" s="10">
        <v>0</v>
      </c>
    </row>
    <row r="533" s="1" customFormat="1" ht="17.85" customHeight="1" spans="1:2">
      <c r="A533" s="9" t="s">
        <v>586</v>
      </c>
      <c r="B533" s="10">
        <v>0</v>
      </c>
    </row>
    <row r="534" s="1" customFormat="1" ht="17.85" customHeight="1" spans="1:2">
      <c r="A534" s="9" t="s">
        <v>587</v>
      </c>
      <c r="B534" s="10">
        <v>0</v>
      </c>
    </row>
    <row r="535" s="1" customFormat="1" ht="17.85" customHeight="1" spans="1:2">
      <c r="A535" s="9" t="s">
        <v>588</v>
      </c>
      <c r="B535" s="10">
        <v>0</v>
      </c>
    </row>
    <row r="536" s="1" customFormat="1" ht="17.85" customHeight="1" spans="1:2">
      <c r="A536" s="9" t="s">
        <v>589</v>
      </c>
      <c r="B536" s="10">
        <v>0</v>
      </c>
    </row>
    <row r="537" s="1" customFormat="1" ht="17.85" customHeight="1" spans="1:2">
      <c r="A537" s="9" t="s">
        <v>590</v>
      </c>
      <c r="B537" s="10">
        <v>191</v>
      </c>
    </row>
    <row r="538" s="1" customFormat="1" ht="17.85" customHeight="1" spans="1:2">
      <c r="A538" s="9" t="s">
        <v>591</v>
      </c>
      <c r="B538" s="10">
        <v>0</v>
      </c>
    </row>
    <row r="539" s="1" customFormat="1" ht="17.85" customHeight="1" spans="1:2">
      <c r="A539" s="9" t="s">
        <v>592</v>
      </c>
      <c r="B539" s="10">
        <v>0</v>
      </c>
    </row>
    <row r="540" s="1" customFormat="1" ht="17.85" customHeight="1" spans="1:2">
      <c r="A540" s="9" t="s">
        <v>593</v>
      </c>
      <c r="B540" s="10">
        <v>0</v>
      </c>
    </row>
    <row r="541" s="1" customFormat="1" ht="17.85" customHeight="1" spans="1:2">
      <c r="A541" s="9" t="s">
        <v>594</v>
      </c>
      <c r="B541" s="10">
        <v>0</v>
      </c>
    </row>
    <row r="542" s="1" customFormat="1" ht="17.85" customHeight="1" spans="1:2">
      <c r="A542" s="9" t="s">
        <v>595</v>
      </c>
      <c r="B542" s="10">
        <v>0</v>
      </c>
    </row>
    <row r="543" s="1" customFormat="1" ht="17.85" customHeight="1" spans="1:2">
      <c r="A543" s="9" t="s">
        <v>519</v>
      </c>
      <c r="B543" s="10">
        <v>0</v>
      </c>
    </row>
    <row r="544" s="1" customFormat="1" ht="17.85" customHeight="1" spans="1:2">
      <c r="A544" s="9" t="s">
        <v>596</v>
      </c>
      <c r="B544" s="10">
        <v>0</v>
      </c>
    </row>
    <row r="545" s="1" customFormat="1" ht="17.85" customHeight="1" spans="1:2">
      <c r="A545" s="9" t="s">
        <v>597</v>
      </c>
      <c r="B545" s="10">
        <v>0</v>
      </c>
    </row>
    <row r="546" s="1" customFormat="1" ht="17.85" customHeight="1" spans="1:2">
      <c r="A546" s="9" t="s">
        <v>598</v>
      </c>
      <c r="B546" s="10">
        <v>1</v>
      </c>
    </row>
    <row r="547" s="1" customFormat="1" ht="17.85" customHeight="1" spans="1:2">
      <c r="A547" s="9" t="s">
        <v>599</v>
      </c>
      <c r="B547" s="10">
        <v>0</v>
      </c>
    </row>
    <row r="548" s="1" customFormat="1" ht="17.85" customHeight="1" spans="1:2">
      <c r="A548" s="9" t="s">
        <v>600</v>
      </c>
      <c r="B548" s="10">
        <v>0</v>
      </c>
    </row>
    <row r="549" s="1" customFormat="1" ht="17.85" customHeight="1" spans="1:2">
      <c r="A549" s="9" t="s">
        <v>601</v>
      </c>
      <c r="B549" s="10">
        <v>1</v>
      </c>
    </row>
    <row r="550" s="1" customFormat="1" ht="17.85" customHeight="1" spans="1:2">
      <c r="A550" s="9" t="s">
        <v>602</v>
      </c>
      <c r="B550" s="10">
        <v>0</v>
      </c>
    </row>
    <row r="551" s="1" customFormat="1" ht="17.85" customHeight="1" spans="1:2">
      <c r="A551" s="9" t="s">
        <v>603</v>
      </c>
      <c r="B551" s="10">
        <v>0</v>
      </c>
    </row>
    <row r="552" s="1" customFormat="1" ht="17.85" customHeight="1" spans="1:2">
      <c r="A552" s="9" t="s">
        <v>604</v>
      </c>
      <c r="B552" s="10">
        <v>0</v>
      </c>
    </row>
    <row r="553" s="1" customFormat="1" ht="17.85" customHeight="1" spans="1:2">
      <c r="A553" s="9" t="s">
        <v>605</v>
      </c>
      <c r="B553" s="10">
        <v>0</v>
      </c>
    </row>
    <row r="554" s="1" customFormat="1" ht="17.85" customHeight="1" spans="1:2">
      <c r="A554" s="9" t="s">
        <v>606</v>
      </c>
      <c r="B554" s="10">
        <v>0</v>
      </c>
    </row>
    <row r="555" s="1" customFormat="1" ht="17.85" customHeight="1" spans="1:2">
      <c r="A555" s="9" t="s">
        <v>607</v>
      </c>
      <c r="B555" s="10">
        <v>0</v>
      </c>
    </row>
    <row r="556" s="1" customFormat="1" ht="17.85" customHeight="1" spans="1:2">
      <c r="A556" s="9" t="s">
        <v>608</v>
      </c>
      <c r="B556" s="10">
        <v>0</v>
      </c>
    </row>
    <row r="557" s="1" customFormat="1" ht="17.85" customHeight="1" spans="1:2">
      <c r="A557" s="9" t="s">
        <v>609</v>
      </c>
      <c r="B557" s="10">
        <v>0</v>
      </c>
    </row>
    <row r="558" s="1" customFormat="1" ht="17.85" customHeight="1" spans="1:2">
      <c r="A558" s="9" t="s">
        <v>478</v>
      </c>
      <c r="B558" s="10">
        <v>0</v>
      </c>
    </row>
    <row r="559" s="1" customFormat="1" ht="17.85" customHeight="1" spans="1:2">
      <c r="A559" s="9" t="s">
        <v>610</v>
      </c>
      <c r="B559" s="10">
        <v>0</v>
      </c>
    </row>
    <row r="560" s="1" customFormat="1" ht="17.85" customHeight="1" spans="1:2">
      <c r="A560" s="9" t="s">
        <v>611</v>
      </c>
      <c r="B560" s="10">
        <v>0</v>
      </c>
    </row>
    <row r="561" s="1" customFormat="1" ht="17.85" customHeight="1" spans="1:2">
      <c r="A561" s="9" t="s">
        <v>612</v>
      </c>
      <c r="B561" s="10">
        <v>0</v>
      </c>
    </row>
    <row r="562" s="1" customFormat="1" ht="17.85" customHeight="1" spans="1:2">
      <c r="A562" s="9" t="s">
        <v>613</v>
      </c>
      <c r="B562" s="10">
        <v>0</v>
      </c>
    </row>
    <row r="563" s="1" customFormat="1" ht="17.85" customHeight="1" spans="1:2">
      <c r="A563" s="9" t="s">
        <v>614</v>
      </c>
      <c r="B563" s="10">
        <v>0</v>
      </c>
    </row>
    <row r="564" s="1" customFormat="1" ht="17.85" customHeight="1" spans="1:2">
      <c r="A564" s="9" t="s">
        <v>615</v>
      </c>
      <c r="B564" s="10">
        <v>0</v>
      </c>
    </row>
    <row r="565" s="1" customFormat="1" ht="17.85" customHeight="1" spans="1:2">
      <c r="A565" s="9" t="s">
        <v>616</v>
      </c>
      <c r="B565" s="10">
        <v>0</v>
      </c>
    </row>
    <row r="566" s="1" customFormat="1" ht="17.85" customHeight="1" spans="1:2">
      <c r="A566" s="9" t="s">
        <v>617</v>
      </c>
      <c r="B566" s="10">
        <v>0</v>
      </c>
    </row>
    <row r="567" s="1" customFormat="1" ht="17.85" customHeight="1" spans="1:2">
      <c r="A567" s="9" t="s">
        <v>618</v>
      </c>
      <c r="B567" s="10">
        <v>0</v>
      </c>
    </row>
    <row r="568" s="1" customFormat="1" ht="17.85" customHeight="1" spans="1:2">
      <c r="A568" s="9" t="s">
        <v>619</v>
      </c>
      <c r="B568" s="10">
        <v>0</v>
      </c>
    </row>
    <row r="569" s="1" customFormat="1" ht="17.85" customHeight="1" spans="1:2">
      <c r="A569" s="9" t="s">
        <v>620</v>
      </c>
      <c r="B569" s="10">
        <v>0</v>
      </c>
    </row>
    <row r="570" s="1" customFormat="1" ht="17.85" customHeight="1" spans="1:2">
      <c r="A570" s="9" t="s">
        <v>621</v>
      </c>
      <c r="B570" s="10">
        <v>0</v>
      </c>
    </row>
    <row r="571" s="1" customFormat="1" ht="17.85" customHeight="1" spans="1:2">
      <c r="A571" s="9" t="s">
        <v>622</v>
      </c>
      <c r="B571" s="10">
        <v>0</v>
      </c>
    </row>
    <row r="572" s="1" customFormat="1" ht="17.85" customHeight="1" spans="1:2">
      <c r="A572" s="9" t="s">
        <v>623</v>
      </c>
      <c r="B572" s="10">
        <v>0</v>
      </c>
    </row>
    <row r="573" s="1" customFormat="1" ht="17.85" customHeight="1" spans="1:2">
      <c r="A573" s="9" t="s">
        <v>478</v>
      </c>
      <c r="B573" s="10">
        <v>0</v>
      </c>
    </row>
    <row r="574" s="1" customFormat="1" ht="17.85" customHeight="1" spans="1:2">
      <c r="A574" s="9" t="s">
        <v>624</v>
      </c>
      <c r="B574" s="10">
        <v>0</v>
      </c>
    </row>
    <row r="575" s="1" customFormat="1" ht="17.85" customHeight="1" spans="1:2">
      <c r="A575" s="9" t="s">
        <v>625</v>
      </c>
      <c r="B575" s="10">
        <v>0</v>
      </c>
    </row>
    <row r="576" s="1" customFormat="1" ht="17.85" customHeight="1" spans="1:2">
      <c r="A576" s="9" t="s">
        <v>626</v>
      </c>
      <c r="B576" s="10">
        <v>0</v>
      </c>
    </row>
    <row r="577" s="1" customFormat="1" ht="17.85" customHeight="1" spans="1:2">
      <c r="A577" s="9" t="s">
        <v>627</v>
      </c>
      <c r="B577" s="10">
        <v>0</v>
      </c>
    </row>
    <row r="578" s="1" customFormat="1" ht="17.85" customHeight="1" spans="1:2">
      <c r="A578" s="9" t="s">
        <v>628</v>
      </c>
      <c r="B578" s="10">
        <v>22800</v>
      </c>
    </row>
    <row r="579" s="1" customFormat="1" ht="17.85" customHeight="1" spans="1:2">
      <c r="A579" s="9" t="s">
        <v>629</v>
      </c>
      <c r="B579" s="10">
        <v>22800</v>
      </c>
    </row>
    <row r="580" s="1" customFormat="1" ht="17.85" customHeight="1" spans="1:2">
      <c r="A580" s="9" t="s">
        <v>630</v>
      </c>
      <c r="B580" s="10">
        <v>16292</v>
      </c>
    </row>
    <row r="581" s="1" customFormat="1" ht="17.85" customHeight="1" spans="1:2">
      <c r="A581" s="9" t="s">
        <v>631</v>
      </c>
      <c r="B581" s="10">
        <v>0</v>
      </c>
    </row>
    <row r="582" s="1" customFormat="1" ht="17.85" customHeight="1" spans="1:2">
      <c r="A582" s="9" t="s">
        <v>632</v>
      </c>
      <c r="B582" s="10">
        <v>0</v>
      </c>
    </row>
    <row r="583" s="1" customFormat="1" ht="17.85" customHeight="1" spans="1:2">
      <c r="A583" s="9" t="s">
        <v>633</v>
      </c>
      <c r="B583" s="10">
        <v>0</v>
      </c>
    </row>
    <row r="584" s="1" customFormat="1" ht="17.85" customHeight="1" spans="1:2">
      <c r="A584" s="9" t="s">
        <v>634</v>
      </c>
      <c r="B584" s="10">
        <v>0</v>
      </c>
    </row>
    <row r="585" s="1" customFormat="1" ht="17.85" customHeight="1" spans="1:2">
      <c r="A585" s="9" t="s">
        <v>635</v>
      </c>
      <c r="B585" s="10">
        <v>0</v>
      </c>
    </row>
    <row r="586" s="1" customFormat="1" ht="17.85" customHeight="1" spans="1:2">
      <c r="A586" s="9" t="s">
        <v>636</v>
      </c>
      <c r="B586" s="10">
        <v>0</v>
      </c>
    </row>
    <row r="587" s="1" customFormat="1" ht="17.85" customHeight="1" spans="1:2">
      <c r="A587" s="9" t="s">
        <v>637</v>
      </c>
      <c r="B587" s="10">
        <v>124</v>
      </c>
    </row>
    <row r="588" s="1" customFormat="1" ht="17.85" customHeight="1" spans="1:2">
      <c r="A588" s="9" t="s">
        <v>638</v>
      </c>
      <c r="B588" s="10">
        <v>0</v>
      </c>
    </row>
    <row r="589" s="1" customFormat="1" ht="17.85" customHeight="1" spans="1:2">
      <c r="A589" s="9" t="s">
        <v>639</v>
      </c>
      <c r="B589" s="10">
        <v>0</v>
      </c>
    </row>
    <row r="590" s="1" customFormat="1" ht="17.85" customHeight="1" spans="1:2">
      <c r="A590" s="9" t="s">
        <v>640</v>
      </c>
      <c r="B590" s="10">
        <v>0</v>
      </c>
    </row>
    <row r="591" s="1" customFormat="1" ht="17.85" customHeight="1" spans="1:2">
      <c r="A591" s="9" t="s">
        <v>641</v>
      </c>
      <c r="B591" s="10">
        <v>469</v>
      </c>
    </row>
    <row r="592" s="1" customFormat="1" ht="17.85" customHeight="1" spans="1:2">
      <c r="A592" s="9" t="s">
        <v>642</v>
      </c>
      <c r="B592" s="10">
        <v>0</v>
      </c>
    </row>
    <row r="593" s="1" customFormat="1" ht="17.85" customHeight="1" spans="1:2">
      <c r="A593" s="9" t="s">
        <v>643</v>
      </c>
      <c r="B593" s="10">
        <v>179</v>
      </c>
    </row>
    <row r="594" s="1" customFormat="1" ht="17.85" customHeight="1" spans="1:2">
      <c r="A594" s="9" t="s">
        <v>644</v>
      </c>
      <c r="B594" s="10">
        <v>56</v>
      </c>
    </row>
    <row r="595" s="1" customFormat="1" ht="17.85" customHeight="1" spans="1:2">
      <c r="A595" s="9" t="s">
        <v>645</v>
      </c>
      <c r="B595" s="10">
        <v>0</v>
      </c>
    </row>
    <row r="596" s="1" customFormat="1" ht="17.85" customHeight="1" spans="1:2">
      <c r="A596" s="9" t="s">
        <v>646</v>
      </c>
      <c r="B596" s="10">
        <v>0</v>
      </c>
    </row>
    <row r="597" s="1" customFormat="1" ht="17.85" customHeight="1" spans="1:2">
      <c r="A597" s="9" t="s">
        <v>647</v>
      </c>
      <c r="B597" s="10">
        <v>0</v>
      </c>
    </row>
    <row r="598" s="1" customFormat="1" ht="17.85" customHeight="1" spans="1:2">
      <c r="A598" s="9" t="s">
        <v>648</v>
      </c>
      <c r="B598" s="10">
        <v>0</v>
      </c>
    </row>
    <row r="599" s="1" customFormat="1" ht="17.85" customHeight="1" spans="1:2">
      <c r="A599" s="9" t="s">
        <v>649</v>
      </c>
      <c r="B599" s="10">
        <v>1600</v>
      </c>
    </row>
    <row r="600" s="1" customFormat="1" ht="17.85" customHeight="1" spans="1:2">
      <c r="A600" s="9" t="s">
        <v>650</v>
      </c>
      <c r="B600" s="10">
        <v>0</v>
      </c>
    </row>
    <row r="601" s="1" customFormat="1" ht="17.85" customHeight="1" spans="1:2">
      <c r="A601" s="9" t="s">
        <v>651</v>
      </c>
      <c r="B601" s="10">
        <v>0</v>
      </c>
    </row>
    <row r="602" s="1" customFormat="1" ht="17.85" customHeight="1" spans="1:2">
      <c r="A602" s="9" t="s">
        <v>652</v>
      </c>
      <c r="B602" s="10">
        <v>0</v>
      </c>
    </row>
    <row r="603" s="1" customFormat="1" ht="17.85" customHeight="1" spans="1:2">
      <c r="A603" s="9" t="s">
        <v>653</v>
      </c>
      <c r="B603" s="10">
        <v>0</v>
      </c>
    </row>
    <row r="604" s="1" customFormat="1" ht="17.85" customHeight="1" spans="1:2">
      <c r="A604" s="9" t="s">
        <v>654</v>
      </c>
      <c r="B604" s="10">
        <v>0</v>
      </c>
    </row>
    <row r="605" s="1" customFormat="1" ht="17.85" customHeight="1" spans="1:2">
      <c r="A605" s="9" t="s">
        <v>655</v>
      </c>
      <c r="B605" s="10">
        <v>0</v>
      </c>
    </row>
    <row r="606" s="1" customFormat="1" ht="17.85" customHeight="1" spans="1:2">
      <c r="A606" s="9" t="s">
        <v>656</v>
      </c>
      <c r="B606" s="10">
        <v>0</v>
      </c>
    </row>
    <row r="607" s="1" customFormat="1" ht="17.85" customHeight="1" spans="1:2">
      <c r="A607" s="9" t="s">
        <v>657</v>
      </c>
      <c r="B607" s="10">
        <v>0</v>
      </c>
    </row>
    <row r="608" s="1" customFormat="1" ht="17.85" customHeight="1" spans="1:2">
      <c r="A608" s="9" t="s">
        <v>658</v>
      </c>
      <c r="B608" s="10">
        <v>0</v>
      </c>
    </row>
    <row r="609" s="1" customFormat="1" ht="17.85" customHeight="1" spans="1:2">
      <c r="A609" s="9" t="s">
        <v>659</v>
      </c>
      <c r="B609" s="10">
        <v>4080</v>
      </c>
    </row>
    <row r="610" s="1" customFormat="1" ht="17.85" customHeight="1" spans="1:2">
      <c r="A610" s="9" t="s">
        <v>660</v>
      </c>
      <c r="B610" s="10">
        <v>0</v>
      </c>
    </row>
    <row r="611" s="1" customFormat="1" ht="17.85" customHeight="1" spans="1:2">
      <c r="A611" s="9" t="s">
        <v>661</v>
      </c>
      <c r="B611" s="10">
        <v>0</v>
      </c>
    </row>
    <row r="612" s="1" customFormat="1" ht="17.85" customHeight="1" spans="1:2">
      <c r="A612" s="9" t="s">
        <v>662</v>
      </c>
      <c r="B612" s="10">
        <v>0</v>
      </c>
    </row>
    <row r="613" s="1" customFormat="1" ht="17.85" customHeight="1" spans="1:2">
      <c r="A613" s="9" t="s">
        <v>663</v>
      </c>
      <c r="B613" s="10">
        <v>0</v>
      </c>
    </row>
    <row r="614" s="1" customFormat="1" ht="17.85" customHeight="1" spans="1:2">
      <c r="A614" s="9" t="s">
        <v>664</v>
      </c>
      <c r="B614" s="10">
        <v>0</v>
      </c>
    </row>
    <row r="615" s="1" customFormat="1" ht="17.85" customHeight="1" spans="1:2">
      <c r="A615" s="9" t="s">
        <v>665</v>
      </c>
      <c r="B615" s="10">
        <v>0</v>
      </c>
    </row>
    <row r="616" s="1" customFormat="1" ht="17.85" customHeight="1" spans="1:2">
      <c r="A616" s="9" t="s">
        <v>666</v>
      </c>
      <c r="B616" s="10">
        <v>0</v>
      </c>
    </row>
    <row r="617" s="1" customFormat="1" ht="17.85" customHeight="1" spans="1:2">
      <c r="A617" s="9" t="s">
        <v>667</v>
      </c>
      <c r="B617" s="10">
        <v>0</v>
      </c>
    </row>
    <row r="618" s="1" customFormat="1" ht="17.85" customHeight="1" spans="1:2">
      <c r="A618" s="9" t="s">
        <v>668</v>
      </c>
      <c r="B618" s="10">
        <v>0</v>
      </c>
    </row>
    <row r="619" s="1" customFormat="1" ht="17.85" customHeight="1" spans="1:2">
      <c r="A619" s="9" t="s">
        <v>669</v>
      </c>
      <c r="B619" s="10">
        <v>0</v>
      </c>
    </row>
    <row r="620" s="1" customFormat="1" ht="17.85" customHeight="1" spans="1:2">
      <c r="A620" s="9" t="s">
        <v>670</v>
      </c>
      <c r="B620" s="10">
        <v>0</v>
      </c>
    </row>
    <row r="621" s="1" customFormat="1" ht="17.85" customHeight="1" spans="1:2">
      <c r="A621" s="9" t="s">
        <v>671</v>
      </c>
      <c r="B621" s="10">
        <v>0</v>
      </c>
    </row>
    <row r="622" s="1" customFormat="1" ht="17.85" customHeight="1" spans="1:2">
      <c r="A622" s="9" t="s">
        <v>672</v>
      </c>
      <c r="B622" s="10">
        <v>0</v>
      </c>
    </row>
    <row r="623" s="1" customFormat="1" ht="17.85" customHeight="1" spans="1:2">
      <c r="A623" s="9" t="s">
        <v>673</v>
      </c>
      <c r="B623" s="10">
        <v>0</v>
      </c>
    </row>
    <row r="624" s="1" customFormat="1" ht="17.85" customHeight="1" spans="1:2">
      <c r="A624" s="9" t="s">
        <v>674</v>
      </c>
      <c r="B624" s="10">
        <v>0</v>
      </c>
    </row>
    <row r="625" s="1" customFormat="1" ht="17.85" customHeight="1" spans="1:2">
      <c r="A625" s="9" t="s">
        <v>675</v>
      </c>
      <c r="B625" s="10">
        <v>0</v>
      </c>
    </row>
    <row r="626" s="1" customFormat="1" ht="17.85" customHeight="1" spans="1:2">
      <c r="A626" s="9" t="s">
        <v>676</v>
      </c>
      <c r="B626" s="10">
        <v>0</v>
      </c>
    </row>
    <row r="627" s="1" customFormat="1" ht="17.85" customHeight="1" spans="1:2">
      <c r="A627" s="9" t="s">
        <v>677</v>
      </c>
      <c r="B627" s="10">
        <v>0</v>
      </c>
    </row>
    <row r="628" s="1" customFormat="1" ht="17.85" customHeight="1" spans="1:2">
      <c r="A628" s="9" t="s">
        <v>678</v>
      </c>
      <c r="B628" s="10">
        <v>0</v>
      </c>
    </row>
    <row r="629" s="1" customFormat="1" ht="17.85" customHeight="1" spans="1:2">
      <c r="A629" s="9" t="s">
        <v>679</v>
      </c>
      <c r="B629" s="10">
        <v>0</v>
      </c>
    </row>
    <row r="630" s="1" customFormat="1" ht="17.85" customHeight="1" spans="1:2">
      <c r="A630" s="9" t="s">
        <v>680</v>
      </c>
      <c r="B630" s="10">
        <v>0</v>
      </c>
    </row>
    <row r="631" s="1" customFormat="1" ht="17.85" customHeight="1" spans="1:2">
      <c r="A631" s="9" t="s">
        <v>681</v>
      </c>
      <c r="B631" s="10">
        <v>0</v>
      </c>
    </row>
    <row r="632" s="1" customFormat="1" ht="17.85" customHeight="1" spans="1:2">
      <c r="A632" s="9" t="s">
        <v>682</v>
      </c>
      <c r="B632" s="10">
        <v>0</v>
      </c>
    </row>
    <row r="633" s="1" customFormat="1" ht="17.85" customHeight="1" spans="1:2">
      <c r="A633" s="9" t="s">
        <v>683</v>
      </c>
      <c r="B633" s="10">
        <v>0</v>
      </c>
    </row>
    <row r="634" s="1" customFormat="1" ht="17.85" customHeight="1" spans="1:2">
      <c r="A634" s="9" t="s">
        <v>684</v>
      </c>
      <c r="B634" s="10">
        <v>0</v>
      </c>
    </row>
    <row r="635" s="1" customFormat="1" ht="17.85" customHeight="1" spans="1:2">
      <c r="A635" s="9" t="s">
        <v>685</v>
      </c>
      <c r="B635" s="10">
        <v>0</v>
      </c>
    </row>
    <row r="636" s="1" customFormat="1" ht="17.85" customHeight="1" spans="1:2">
      <c r="A636" s="9" t="s">
        <v>686</v>
      </c>
      <c r="B636" s="10">
        <v>49770</v>
      </c>
    </row>
    <row r="637" s="1" customFormat="1" ht="17.85" customHeight="1" spans="1:2">
      <c r="A637" s="9" t="s">
        <v>687</v>
      </c>
      <c r="B637" s="10">
        <v>0</v>
      </c>
    </row>
    <row r="638" s="1" customFormat="1" ht="17.85" customHeight="1" spans="1:2">
      <c r="A638" s="9" t="s">
        <v>688</v>
      </c>
      <c r="B638" s="10">
        <v>0</v>
      </c>
    </row>
    <row r="639" s="1" customFormat="1" ht="17.85" customHeight="1" spans="1:2">
      <c r="A639" s="9" t="s">
        <v>689</v>
      </c>
      <c r="B639" s="10">
        <v>0</v>
      </c>
    </row>
    <row r="640" s="1" customFormat="1" ht="17.85" customHeight="1" spans="1:2">
      <c r="A640" s="9" t="s">
        <v>690</v>
      </c>
      <c r="B640" s="10">
        <v>0</v>
      </c>
    </row>
    <row r="641" s="1" customFormat="1" ht="17.85" customHeight="1" spans="1:2">
      <c r="A641" s="9" t="s">
        <v>691</v>
      </c>
      <c r="B641" s="10">
        <v>0</v>
      </c>
    </row>
    <row r="642" s="1" customFormat="1" ht="17.85" customHeight="1" spans="1:2">
      <c r="A642" s="9" t="s">
        <v>692</v>
      </c>
      <c r="B642" s="10">
        <v>0</v>
      </c>
    </row>
    <row r="643" s="1" customFormat="1" ht="17.85" customHeight="1" spans="1:2">
      <c r="A643" s="9" t="s">
        <v>693</v>
      </c>
      <c r="B643" s="10">
        <v>0</v>
      </c>
    </row>
    <row r="644" s="1" customFormat="1" ht="17.85" customHeight="1" spans="1:2">
      <c r="A644" s="9" t="s">
        <v>694</v>
      </c>
      <c r="B644" s="10">
        <v>0</v>
      </c>
    </row>
    <row r="645" s="1" customFormat="1" ht="17.85" customHeight="1" spans="1:2">
      <c r="A645" s="9" t="s">
        <v>695</v>
      </c>
      <c r="B645" s="10">
        <v>0</v>
      </c>
    </row>
    <row r="646" s="1" customFormat="1" ht="17.85" customHeight="1" spans="1:2">
      <c r="A646" s="9" t="s">
        <v>696</v>
      </c>
      <c r="B646" s="10">
        <v>0</v>
      </c>
    </row>
    <row r="647" s="1" customFormat="1" ht="17.85" customHeight="1" spans="1:2">
      <c r="A647" s="9" t="s">
        <v>697</v>
      </c>
      <c r="B647" s="10">
        <v>0</v>
      </c>
    </row>
    <row r="648" s="1" customFormat="1" ht="17.85" customHeight="1" spans="1:2">
      <c r="A648" s="9" t="s">
        <v>698</v>
      </c>
      <c r="B648" s="10">
        <v>0</v>
      </c>
    </row>
    <row r="649" s="1" customFormat="1" ht="17.85" customHeight="1" spans="1:2">
      <c r="A649" s="9" t="s">
        <v>699</v>
      </c>
      <c r="B649" s="10">
        <v>1178</v>
      </c>
    </row>
    <row r="650" s="1" customFormat="1" ht="17.85" customHeight="1" spans="1:2">
      <c r="A650" s="9" t="s">
        <v>700</v>
      </c>
      <c r="B650" s="10">
        <v>412</v>
      </c>
    </row>
    <row r="651" s="1" customFormat="1" ht="17.85" customHeight="1" spans="1:2">
      <c r="A651" s="9" t="s">
        <v>701</v>
      </c>
      <c r="B651" s="10">
        <v>0</v>
      </c>
    </row>
    <row r="652" s="1" customFormat="1" ht="17.85" customHeight="1" spans="1:2">
      <c r="A652" s="9" t="s">
        <v>702</v>
      </c>
      <c r="B652" s="10">
        <v>0</v>
      </c>
    </row>
    <row r="653" s="1" customFormat="1" ht="17.85" customHeight="1" spans="1:2">
      <c r="A653" s="9" t="s">
        <v>703</v>
      </c>
      <c r="B653" s="10">
        <v>766</v>
      </c>
    </row>
    <row r="654" s="1" customFormat="1" ht="17.85" customHeight="1" spans="1:2">
      <c r="A654" s="9" t="s">
        <v>704</v>
      </c>
      <c r="B654" s="10">
        <v>35647</v>
      </c>
    </row>
    <row r="655" s="1" customFormat="1" ht="17.85" customHeight="1" spans="1:2">
      <c r="A655" s="9" t="s">
        <v>705</v>
      </c>
      <c r="B655" s="10">
        <v>3731</v>
      </c>
    </row>
    <row r="656" s="1" customFormat="1" ht="17.85" customHeight="1" spans="1:2">
      <c r="A656" s="9" t="s">
        <v>706</v>
      </c>
      <c r="B656" s="10">
        <v>31909</v>
      </c>
    </row>
    <row r="657" s="1" customFormat="1" ht="17.85" customHeight="1" spans="1:2">
      <c r="A657" s="9" t="s">
        <v>707</v>
      </c>
      <c r="B657" s="10">
        <v>0</v>
      </c>
    </row>
    <row r="658" s="1" customFormat="1" ht="17.85" customHeight="1" spans="1:2">
      <c r="A658" s="9" t="s">
        <v>708</v>
      </c>
      <c r="B658" s="10">
        <v>0</v>
      </c>
    </row>
    <row r="659" s="1" customFormat="1" ht="17.85" customHeight="1" spans="1:2">
      <c r="A659" s="9" t="s">
        <v>709</v>
      </c>
      <c r="B659" s="10">
        <v>7</v>
      </c>
    </row>
    <row r="660" s="1" customFormat="1" ht="17.85" customHeight="1" spans="1:2">
      <c r="A660" s="9" t="s">
        <v>710</v>
      </c>
      <c r="B660" s="10">
        <v>0</v>
      </c>
    </row>
    <row r="661" s="1" customFormat="1" ht="17.85" customHeight="1" spans="1:2">
      <c r="A661" s="9" t="s">
        <v>711</v>
      </c>
      <c r="B661" s="10">
        <v>0</v>
      </c>
    </row>
    <row r="662" s="1" customFormat="1" ht="17.85" customHeight="1" spans="1:2">
      <c r="A662" s="9" t="s">
        <v>712</v>
      </c>
      <c r="B662" s="10">
        <v>0</v>
      </c>
    </row>
    <row r="663" s="1" customFormat="1" ht="17.85" customHeight="1" spans="1:2">
      <c r="A663" s="9" t="s">
        <v>713</v>
      </c>
      <c r="B663" s="10">
        <v>0</v>
      </c>
    </row>
    <row r="664" s="1" customFormat="1" ht="17.85" customHeight="1" spans="1:2">
      <c r="A664" s="9" t="s">
        <v>714</v>
      </c>
      <c r="B664" s="10">
        <v>0</v>
      </c>
    </row>
    <row r="665" s="1" customFormat="1" ht="17.85" customHeight="1" spans="1:2">
      <c r="A665" s="9" t="s">
        <v>715</v>
      </c>
      <c r="B665" s="10">
        <v>0</v>
      </c>
    </row>
    <row r="666" s="1" customFormat="1" ht="17.85" customHeight="1" spans="1:2">
      <c r="A666" s="9" t="s">
        <v>716</v>
      </c>
      <c r="B666" s="10">
        <v>0</v>
      </c>
    </row>
    <row r="667" s="1" customFormat="1" ht="17.85" customHeight="1" spans="1:2">
      <c r="A667" s="9" t="s">
        <v>717</v>
      </c>
      <c r="B667" s="10">
        <v>0</v>
      </c>
    </row>
    <row r="668" s="1" customFormat="1" ht="17.85" customHeight="1" spans="1:2">
      <c r="A668" s="9" t="s">
        <v>718</v>
      </c>
      <c r="B668" s="10">
        <v>0</v>
      </c>
    </row>
    <row r="669" s="1" customFormat="1" ht="17.85" customHeight="1" spans="1:2">
      <c r="A669" s="9" t="s">
        <v>719</v>
      </c>
      <c r="B669" s="10">
        <v>0</v>
      </c>
    </row>
    <row r="670" s="1" customFormat="1" ht="17.85" customHeight="1" spans="1:2">
      <c r="A670" s="9" t="s">
        <v>720</v>
      </c>
      <c r="B670" s="10">
        <v>0</v>
      </c>
    </row>
    <row r="671" s="1" customFormat="1" ht="17.85" customHeight="1" spans="1:2">
      <c r="A671" s="9" t="s">
        <v>721</v>
      </c>
      <c r="B671" s="10">
        <v>1655</v>
      </c>
    </row>
    <row r="672" s="1" customFormat="1" ht="17.85" customHeight="1" spans="1:2">
      <c r="A672" s="9" t="s">
        <v>722</v>
      </c>
      <c r="B672" s="10">
        <v>0</v>
      </c>
    </row>
    <row r="673" s="1" customFormat="1" ht="17.85" customHeight="1" spans="1:2">
      <c r="A673" s="9" t="s">
        <v>723</v>
      </c>
      <c r="B673" s="10">
        <v>0</v>
      </c>
    </row>
    <row r="674" s="1" customFormat="1" ht="17.85" customHeight="1" spans="1:2">
      <c r="A674" s="9" t="s">
        <v>724</v>
      </c>
      <c r="B674" s="10">
        <v>1653</v>
      </c>
    </row>
    <row r="675" s="1" customFormat="1" ht="17.85" customHeight="1" spans="1:2">
      <c r="A675" s="9" t="s">
        <v>725</v>
      </c>
      <c r="B675" s="10">
        <v>2</v>
      </c>
    </row>
    <row r="676" s="1" customFormat="1" ht="17.85" customHeight="1" spans="1:2">
      <c r="A676" s="9" t="s">
        <v>726</v>
      </c>
      <c r="B676" s="10">
        <v>0</v>
      </c>
    </row>
    <row r="677" s="1" customFormat="1" ht="17.85" customHeight="1" spans="1:2">
      <c r="A677" s="9" t="s">
        <v>727</v>
      </c>
      <c r="B677" s="10">
        <v>0</v>
      </c>
    </row>
    <row r="678" s="1" customFormat="1" ht="17.85" customHeight="1" spans="1:2">
      <c r="A678" s="9" t="s">
        <v>728</v>
      </c>
      <c r="B678" s="10">
        <v>0</v>
      </c>
    </row>
    <row r="679" s="1" customFormat="1" ht="17.85" customHeight="1" spans="1:2">
      <c r="A679" s="9" t="s">
        <v>729</v>
      </c>
      <c r="B679" s="10">
        <v>0</v>
      </c>
    </row>
    <row r="680" s="1" customFormat="1" ht="17.85" customHeight="1" spans="1:2">
      <c r="A680" s="9" t="s">
        <v>730</v>
      </c>
      <c r="B680" s="10">
        <v>311</v>
      </c>
    </row>
    <row r="681" s="1" customFormat="1" ht="17.85" customHeight="1" spans="1:2">
      <c r="A681" s="9" t="s">
        <v>731</v>
      </c>
      <c r="B681" s="10">
        <v>0</v>
      </c>
    </row>
    <row r="682" s="1" customFormat="1" ht="17.85" customHeight="1" spans="1:2">
      <c r="A682" s="9" t="s">
        <v>732</v>
      </c>
      <c r="B682" s="10">
        <v>311</v>
      </c>
    </row>
    <row r="683" s="1" customFormat="1" ht="17.85" customHeight="1" spans="1:2">
      <c r="A683" s="9" t="s">
        <v>733</v>
      </c>
      <c r="B683" s="10">
        <v>0</v>
      </c>
    </row>
    <row r="684" s="1" customFormat="1" ht="17.85" customHeight="1" spans="1:2">
      <c r="A684" s="9" t="s">
        <v>734</v>
      </c>
      <c r="B684" s="10">
        <v>0</v>
      </c>
    </row>
    <row r="685" s="1" customFormat="1" ht="17.85" customHeight="1" spans="1:2">
      <c r="A685" s="9" t="s">
        <v>735</v>
      </c>
      <c r="B685" s="10">
        <v>0</v>
      </c>
    </row>
    <row r="686" s="1" customFormat="1" ht="17.85" customHeight="1" spans="1:2">
      <c r="A686" s="9" t="s">
        <v>736</v>
      </c>
      <c r="B686" s="10">
        <v>0</v>
      </c>
    </row>
    <row r="687" s="1" customFormat="1" ht="17.85" customHeight="1" spans="1:2">
      <c r="A687" s="9" t="s">
        <v>737</v>
      </c>
      <c r="B687" s="10">
        <v>0</v>
      </c>
    </row>
    <row r="688" s="1" customFormat="1" ht="17.85" customHeight="1" spans="1:2">
      <c r="A688" s="9" t="s">
        <v>738</v>
      </c>
      <c r="B688" s="10">
        <v>10979</v>
      </c>
    </row>
    <row r="689" s="1" customFormat="1" ht="17.85" customHeight="1" spans="1:2">
      <c r="A689" s="9" t="s">
        <v>739</v>
      </c>
      <c r="B689" s="10">
        <v>5</v>
      </c>
    </row>
    <row r="690" s="1" customFormat="1" ht="17.85" customHeight="1" spans="1:2">
      <c r="A690" s="9" t="s">
        <v>740</v>
      </c>
      <c r="B690" s="10">
        <v>0</v>
      </c>
    </row>
    <row r="691" s="1" customFormat="1" ht="17.85" customHeight="1" spans="1:2">
      <c r="A691" s="9" t="s">
        <v>741</v>
      </c>
      <c r="B691" s="10">
        <v>5</v>
      </c>
    </row>
    <row r="692" s="1" customFormat="1" ht="17.85" customHeight="1" spans="1:2">
      <c r="A692" s="9" t="s">
        <v>742</v>
      </c>
      <c r="B692" s="10">
        <v>0</v>
      </c>
    </row>
    <row r="693" s="1" customFormat="1" ht="17.85" customHeight="1" spans="1:2">
      <c r="A693" s="9" t="s">
        <v>743</v>
      </c>
      <c r="B693" s="10">
        <v>0</v>
      </c>
    </row>
    <row r="694" s="1" customFormat="1" ht="17.85" customHeight="1" spans="1:2">
      <c r="A694" s="9" t="s">
        <v>744</v>
      </c>
      <c r="B694" s="10">
        <v>0</v>
      </c>
    </row>
    <row r="695" s="1" customFormat="1" ht="17.85" customHeight="1" spans="1:2">
      <c r="A695" s="9" t="s">
        <v>745</v>
      </c>
      <c r="B695" s="10">
        <v>0</v>
      </c>
    </row>
    <row r="696" s="1" customFormat="1" ht="17.85" customHeight="1" spans="1:2">
      <c r="A696" s="9" t="s">
        <v>746</v>
      </c>
      <c r="B696" s="10">
        <v>0</v>
      </c>
    </row>
    <row r="697" s="1" customFormat="1" ht="17.85" customHeight="1" spans="1:2">
      <c r="A697" s="9" t="s">
        <v>747</v>
      </c>
      <c r="B697" s="10">
        <v>0</v>
      </c>
    </row>
    <row r="698" s="1" customFormat="1" ht="17.85" customHeight="1" spans="1:2">
      <c r="A698" s="9" t="s">
        <v>748</v>
      </c>
      <c r="B698" s="10">
        <v>677</v>
      </c>
    </row>
    <row r="699" s="1" customFormat="1" ht="17.85" customHeight="1" spans="1:2">
      <c r="A699" s="9" t="s">
        <v>749</v>
      </c>
      <c r="B699" s="10">
        <v>0</v>
      </c>
    </row>
    <row r="700" s="1" customFormat="1" ht="17.85" customHeight="1" spans="1:2">
      <c r="A700" s="9" t="s">
        <v>750</v>
      </c>
      <c r="B700" s="10">
        <v>0</v>
      </c>
    </row>
    <row r="701" s="1" customFormat="1" ht="17.85" customHeight="1" spans="1:2">
      <c r="A701" s="9" t="s">
        <v>751</v>
      </c>
      <c r="B701" s="10">
        <v>0</v>
      </c>
    </row>
    <row r="702" s="1" customFormat="1" ht="17.85" customHeight="1" spans="1:2">
      <c r="A702" s="9" t="s">
        <v>752</v>
      </c>
      <c r="B702" s="10">
        <v>0</v>
      </c>
    </row>
    <row r="703" s="1" customFormat="1" ht="17.85" customHeight="1" spans="1:2">
      <c r="A703" s="9" t="s">
        <v>753</v>
      </c>
      <c r="B703" s="10">
        <v>0</v>
      </c>
    </row>
    <row r="704" s="1" customFormat="1" ht="17.85" customHeight="1" spans="1:2">
      <c r="A704" s="9" t="s">
        <v>754</v>
      </c>
      <c r="B704" s="10">
        <v>0</v>
      </c>
    </row>
    <row r="705" s="1" customFormat="1" ht="17.85" customHeight="1" spans="1:2">
      <c r="A705" s="9" t="s">
        <v>755</v>
      </c>
      <c r="B705" s="10">
        <v>2</v>
      </c>
    </row>
    <row r="706" s="1" customFormat="1" ht="17.85" customHeight="1" spans="1:2">
      <c r="A706" s="9" t="s">
        <v>756</v>
      </c>
      <c r="B706" s="10">
        <v>675</v>
      </c>
    </row>
    <row r="707" s="1" customFormat="1" ht="17.85" customHeight="1" spans="1:2">
      <c r="A707" s="9"/>
      <c r="B707" s="10"/>
    </row>
    <row r="708" s="1" customFormat="1" ht="17.85" customHeight="1" spans="1:2">
      <c r="A708" s="7" t="s">
        <v>28</v>
      </c>
      <c r="B708" s="10">
        <v>146030</v>
      </c>
    </row>
    <row r="709" s="1" customFormat="1" ht="17.1" customHeight="1"/>
  </sheetData>
  <mergeCells count="3">
    <mergeCell ref="A1:B1"/>
    <mergeCell ref="A2:B2"/>
    <mergeCell ref="A3:B3"/>
  </mergeCells>
  <printOptions horizontalCentered="1" verticalCentered="1" gridLines="1"/>
  <pageMargins left="1.14" right="2.00787401574803" top="0.71" bottom="0.7" header="0.66" footer="0"/>
  <pageSetup paperSize="1" scale="65" fitToWidth="4" orientation="landscape" blackAndWhite="1" verticalDpi="18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showGridLines="0" showZeros="0" workbookViewId="0">
      <selection activeCell="A1" sqref="A1:F1"/>
    </sheetView>
  </sheetViews>
  <sheetFormatPr defaultColWidth="9.125" defaultRowHeight="14.25" outlineLevelCol="5"/>
  <cols>
    <col min="1" max="1" width="30.125" style="1" customWidth="1"/>
    <col min="2" max="2" width="16.625" style="1" customWidth="1"/>
    <col min="3" max="3" width="13.75" style="1" customWidth="1"/>
    <col min="4" max="4" width="12.375" style="1" customWidth="1"/>
    <col min="5" max="5" width="10.875" customWidth="1"/>
    <col min="6" max="6" width="10.125" customWidth="1"/>
  </cols>
  <sheetData>
    <row r="1" s="1" customFormat="1" ht="33.95" customHeight="1" spans="1:6">
      <c r="A1" s="2" t="s">
        <v>757</v>
      </c>
      <c r="B1" s="2"/>
      <c r="C1" s="2"/>
      <c r="D1" s="2"/>
      <c r="E1" s="2"/>
      <c r="F1" s="2"/>
    </row>
    <row r="2" s="1" customFormat="1" ht="17.1" customHeight="1" spans="1:6">
      <c r="A2" s="3" t="s">
        <v>758</v>
      </c>
      <c r="B2" s="3"/>
      <c r="C2" s="3"/>
      <c r="D2" s="3"/>
      <c r="E2" s="3"/>
      <c r="F2" s="3"/>
    </row>
    <row r="3" s="1" customFormat="1" ht="17.1" customHeight="1" spans="1:6">
      <c r="A3" s="4" t="s">
        <v>2</v>
      </c>
      <c r="B3" s="4"/>
      <c r="C3" s="4"/>
      <c r="D3" s="4"/>
      <c r="E3" s="4"/>
      <c r="F3" s="4"/>
    </row>
    <row r="4" s="1" customFormat="1" ht="24.75" customHeight="1" spans="1:6">
      <c r="A4" s="7" t="s">
        <v>3</v>
      </c>
      <c r="B4" s="7" t="s">
        <v>759</v>
      </c>
      <c r="C4" s="7" t="s">
        <v>760</v>
      </c>
      <c r="D4" s="7" t="s">
        <v>761</v>
      </c>
      <c r="E4" s="7" t="s">
        <v>762</v>
      </c>
      <c r="F4" s="8" t="s">
        <v>763</v>
      </c>
    </row>
    <row r="5" s="1" customFormat="1" ht="17.1" customHeight="1" spans="1:6">
      <c r="A5" s="9" t="s">
        <v>5</v>
      </c>
      <c r="B5" s="10">
        <v>99508</v>
      </c>
      <c r="C5" s="10">
        <v>107469</v>
      </c>
      <c r="D5" s="10">
        <v>58208</v>
      </c>
      <c r="E5" s="62">
        <f>D5/C5</f>
        <v>0.541625957252789</v>
      </c>
      <c r="F5" s="62">
        <f>(D5/B5-1)*100%</f>
        <v>-0.41504200667283</v>
      </c>
    </row>
    <row r="6" s="1" customFormat="1" ht="17.1" customHeight="1" spans="1:6">
      <c r="A6" s="9" t="s">
        <v>764</v>
      </c>
      <c r="B6" s="10">
        <v>21500</v>
      </c>
      <c r="C6" s="10">
        <v>26250</v>
      </c>
      <c r="D6" s="10">
        <v>23381</v>
      </c>
      <c r="E6" s="62">
        <f>D6/C6</f>
        <v>0.890704761904762</v>
      </c>
      <c r="F6" s="62">
        <f t="shared" ref="F6:F17" si="0">D6/B6-1</f>
        <v>0.0874883720930233</v>
      </c>
    </row>
    <row r="7" s="1" customFormat="1" ht="17.1" customHeight="1" spans="1:6">
      <c r="A7" s="9" t="s">
        <v>7</v>
      </c>
      <c r="B7" s="10">
        <v>5403</v>
      </c>
      <c r="C7" s="10">
        <v>7280</v>
      </c>
      <c r="D7" s="10">
        <v>6339</v>
      </c>
      <c r="E7" s="62">
        <f>D7/C7</f>
        <v>0.870741758241758</v>
      </c>
      <c r="F7" s="62">
        <f t="shared" si="0"/>
        <v>0.173237090505275</v>
      </c>
    </row>
    <row r="8" s="1" customFormat="1" ht="17.1" customHeight="1" spans="1:6">
      <c r="A8" s="9" t="s">
        <v>8</v>
      </c>
      <c r="B8" s="10">
        <v>5335</v>
      </c>
      <c r="C8" s="10">
        <v>1960</v>
      </c>
      <c r="D8" s="10">
        <v>1461</v>
      </c>
      <c r="E8" s="62">
        <f>D8/C8</f>
        <v>0.745408163265306</v>
      </c>
      <c r="F8" s="62">
        <f t="shared" si="0"/>
        <v>-0.726148078725398</v>
      </c>
    </row>
    <row r="9" s="1" customFormat="1" ht="17.1" customHeight="1" spans="1:6">
      <c r="A9" s="9" t="s">
        <v>9</v>
      </c>
      <c r="B9" s="10">
        <v>1576</v>
      </c>
      <c r="C9" s="10">
        <v>7500</v>
      </c>
      <c r="D9" s="10">
        <v>822</v>
      </c>
      <c r="E9" s="62">
        <f t="shared" ref="E9:E27" si="1">D9/C9</f>
        <v>0.1096</v>
      </c>
      <c r="F9" s="62">
        <f t="shared" si="0"/>
        <v>-0.478426395939086</v>
      </c>
    </row>
    <row r="10" s="1" customFormat="1" ht="17.1" customHeight="1" spans="1:6">
      <c r="A10" s="9" t="s">
        <v>10</v>
      </c>
      <c r="B10" s="10">
        <v>2480</v>
      </c>
      <c r="C10" s="10">
        <v>3625</v>
      </c>
      <c r="D10" s="10">
        <v>2761</v>
      </c>
      <c r="E10" s="62">
        <f t="shared" si="1"/>
        <v>0.761655172413793</v>
      </c>
      <c r="F10" s="62">
        <f t="shared" si="0"/>
        <v>0.113306451612903</v>
      </c>
    </row>
    <row r="11" s="1" customFormat="1" ht="17.1" customHeight="1" spans="1:6">
      <c r="A11" s="9" t="s">
        <v>11</v>
      </c>
      <c r="B11" s="10">
        <v>3424</v>
      </c>
      <c r="C11" s="10">
        <v>4014</v>
      </c>
      <c r="D11" s="10">
        <v>4689</v>
      </c>
      <c r="E11" s="62">
        <f t="shared" si="1"/>
        <v>1.16816143497758</v>
      </c>
      <c r="F11" s="62">
        <f t="shared" si="0"/>
        <v>0.369450934579439</v>
      </c>
    </row>
    <row r="12" s="1" customFormat="1" ht="17.1" customHeight="1" spans="1:6">
      <c r="A12" s="9" t="s">
        <v>12</v>
      </c>
      <c r="B12" s="10">
        <v>1571</v>
      </c>
      <c r="C12" s="10">
        <v>1800</v>
      </c>
      <c r="D12" s="10">
        <v>1357</v>
      </c>
      <c r="E12" s="62">
        <f t="shared" si="1"/>
        <v>0.753888888888889</v>
      </c>
      <c r="F12" s="62">
        <f t="shared" si="0"/>
        <v>-0.136218968809675</v>
      </c>
    </row>
    <row r="13" s="1" customFormat="1" ht="17.1" customHeight="1" spans="1:6">
      <c r="A13" s="9" t="s">
        <v>13</v>
      </c>
      <c r="B13" s="10">
        <v>1031</v>
      </c>
      <c r="C13" s="10">
        <v>1400</v>
      </c>
      <c r="D13" s="10">
        <v>1336</v>
      </c>
      <c r="E13" s="62">
        <f t="shared" si="1"/>
        <v>0.954285714285714</v>
      </c>
      <c r="F13" s="62">
        <f t="shared" si="0"/>
        <v>0.295829291949564</v>
      </c>
    </row>
    <row r="14" s="1" customFormat="1" ht="17.1" customHeight="1" spans="1:6">
      <c r="A14" s="9" t="s">
        <v>14</v>
      </c>
      <c r="B14" s="10">
        <v>13907</v>
      </c>
      <c r="C14" s="10">
        <v>15000</v>
      </c>
      <c r="D14" s="10">
        <v>13013</v>
      </c>
      <c r="E14" s="62">
        <f t="shared" si="1"/>
        <v>0.867533333333333</v>
      </c>
      <c r="F14" s="62">
        <f t="shared" si="0"/>
        <v>-0.0642841734378371</v>
      </c>
    </row>
    <row r="15" s="1" customFormat="1" ht="17.1" customHeight="1" spans="1:6">
      <c r="A15" s="9" t="s">
        <v>15</v>
      </c>
      <c r="B15" s="10">
        <v>2132</v>
      </c>
      <c r="C15" s="10">
        <v>2500</v>
      </c>
      <c r="D15" s="10">
        <v>2142</v>
      </c>
      <c r="E15" s="62">
        <f t="shared" si="1"/>
        <v>0.8568</v>
      </c>
      <c r="F15" s="62">
        <f t="shared" si="0"/>
        <v>0.00469043151969983</v>
      </c>
    </row>
    <row r="16" s="1" customFormat="1" ht="17.1" customHeight="1" spans="1:6">
      <c r="A16" s="9" t="s">
        <v>16</v>
      </c>
      <c r="B16" s="10">
        <v>7368</v>
      </c>
      <c r="C16" s="10">
        <v>3000</v>
      </c>
      <c r="D16" s="10">
        <v>500</v>
      </c>
      <c r="E16" s="62">
        <f t="shared" si="1"/>
        <v>0.166666666666667</v>
      </c>
      <c r="F16" s="62">
        <f t="shared" si="0"/>
        <v>-0.93213897937025</v>
      </c>
    </row>
    <row r="17" s="1" customFormat="1" ht="17.1" customHeight="1" spans="1:6">
      <c r="A17" s="9" t="s">
        <v>17</v>
      </c>
      <c r="B17" s="10">
        <v>33663</v>
      </c>
      <c r="C17" s="10">
        <v>33000</v>
      </c>
      <c r="D17" s="10">
        <v>334</v>
      </c>
      <c r="E17" s="62">
        <f t="shared" si="1"/>
        <v>0.0101212121212121</v>
      </c>
      <c r="F17" s="62">
        <f t="shared" si="0"/>
        <v>-0.990078127320797</v>
      </c>
    </row>
    <row r="18" s="1" customFormat="1" ht="17.1" customHeight="1" spans="1:6">
      <c r="A18" s="9" t="s">
        <v>18</v>
      </c>
      <c r="B18" s="10">
        <v>0</v>
      </c>
      <c r="C18" s="10">
        <v>0</v>
      </c>
      <c r="D18" s="10">
        <v>0</v>
      </c>
      <c r="E18" s="62"/>
      <c r="F18" s="62"/>
    </row>
    <row r="19" s="1" customFormat="1" ht="18.75" customHeight="1" spans="1:6">
      <c r="A19" s="9" t="s">
        <v>19</v>
      </c>
      <c r="B19" s="10">
        <v>118</v>
      </c>
      <c r="C19" s="10">
        <v>140</v>
      </c>
      <c r="D19" s="10">
        <v>72</v>
      </c>
      <c r="E19" s="62">
        <f t="shared" si="1"/>
        <v>0.514285714285714</v>
      </c>
      <c r="F19" s="62">
        <f t="shared" ref="F19:F24" si="2">D19/B19-1</f>
        <v>-0.389830508474576</v>
      </c>
    </row>
    <row r="20" s="1" customFormat="1" ht="17.1" customHeight="1" spans="1:6">
      <c r="A20" s="9" t="s">
        <v>20</v>
      </c>
      <c r="B20" s="10"/>
      <c r="C20" s="10">
        <v>0</v>
      </c>
      <c r="D20" s="10">
        <v>1</v>
      </c>
      <c r="E20" s="62"/>
      <c r="F20" s="62"/>
    </row>
    <row r="21" s="1" customFormat="1" ht="17.1" customHeight="1" spans="1:6">
      <c r="A21" s="9" t="s">
        <v>21</v>
      </c>
      <c r="B21" s="10">
        <f>SUM(B22:B27)</f>
        <v>59065</v>
      </c>
      <c r="C21" s="10">
        <v>63790</v>
      </c>
      <c r="D21" s="10">
        <v>87822</v>
      </c>
      <c r="E21" s="62">
        <f t="shared" si="1"/>
        <v>1.37673616554319</v>
      </c>
      <c r="F21" s="62">
        <f t="shared" si="2"/>
        <v>0.486870397020232</v>
      </c>
    </row>
    <row r="22" s="1" customFormat="1" ht="17.1" customHeight="1" spans="1:6">
      <c r="A22" s="9" t="s">
        <v>22</v>
      </c>
      <c r="B22" s="10">
        <v>5792</v>
      </c>
      <c r="C22" s="10">
        <v>5312</v>
      </c>
      <c r="D22" s="10">
        <v>6006</v>
      </c>
      <c r="E22" s="62">
        <f t="shared" si="1"/>
        <v>1.13064759036145</v>
      </c>
      <c r="F22" s="62">
        <f t="shared" si="2"/>
        <v>0.0369475138121547</v>
      </c>
    </row>
    <row r="23" s="1" customFormat="1" ht="17.1" customHeight="1" spans="1:6">
      <c r="A23" s="9" t="s">
        <v>23</v>
      </c>
      <c r="B23" s="10">
        <v>8285</v>
      </c>
      <c r="C23" s="10">
        <v>7045</v>
      </c>
      <c r="D23" s="10">
        <v>8564</v>
      </c>
      <c r="E23" s="62">
        <f t="shared" si="1"/>
        <v>1.21561391057488</v>
      </c>
      <c r="F23" s="62">
        <f t="shared" si="2"/>
        <v>0.0336753168376585</v>
      </c>
    </row>
    <row r="24" s="1" customFormat="1" ht="17.1" customHeight="1" spans="1:6">
      <c r="A24" s="9" t="s">
        <v>24</v>
      </c>
      <c r="B24" s="10">
        <v>16310</v>
      </c>
      <c r="C24" s="10">
        <v>8024</v>
      </c>
      <c r="D24" s="10">
        <v>22800</v>
      </c>
      <c r="E24" s="62">
        <f t="shared" si="1"/>
        <v>2.84147557328016</v>
      </c>
      <c r="F24" s="62">
        <f t="shared" si="2"/>
        <v>0.397915389331698</v>
      </c>
    </row>
    <row r="25" s="1" customFormat="1" ht="17.1" customHeight="1" spans="1:6">
      <c r="A25" s="9" t="s">
        <v>25</v>
      </c>
      <c r="B25" s="10">
        <v>0</v>
      </c>
      <c r="C25" s="10">
        <v>0</v>
      </c>
      <c r="D25" s="10">
        <v>0</v>
      </c>
      <c r="E25" s="62"/>
      <c r="F25" s="62"/>
    </row>
    <row r="26" s="1" customFormat="1" ht="17.1" customHeight="1" spans="1:6">
      <c r="A26" s="9" t="s">
        <v>26</v>
      </c>
      <c r="B26" s="10">
        <v>27792</v>
      </c>
      <c r="C26" s="10">
        <v>41079</v>
      </c>
      <c r="D26" s="10">
        <v>49770</v>
      </c>
      <c r="E26" s="62">
        <f t="shared" si="1"/>
        <v>1.21156795442927</v>
      </c>
      <c r="F26" s="62">
        <f>D26/B26-1</f>
        <v>0.79080310880829</v>
      </c>
    </row>
    <row r="27" s="1" customFormat="1" ht="17.1" customHeight="1" spans="1:6">
      <c r="A27" s="9" t="s">
        <v>27</v>
      </c>
      <c r="B27" s="10">
        <v>886</v>
      </c>
      <c r="C27" s="10">
        <v>2330</v>
      </c>
      <c r="D27" s="10">
        <v>682</v>
      </c>
      <c r="E27" s="62">
        <f t="shared" si="1"/>
        <v>0.292703862660944</v>
      </c>
      <c r="F27" s="62">
        <f>D27/B27-1</f>
        <v>-0.230248306997743</v>
      </c>
    </row>
    <row r="28" s="1" customFormat="1" ht="17.1" customHeight="1" spans="1:6">
      <c r="A28" s="9"/>
      <c r="B28" s="28"/>
      <c r="C28" s="10"/>
      <c r="D28" s="28"/>
      <c r="E28" s="62"/>
      <c r="F28" s="62"/>
    </row>
    <row r="29" s="1" customFormat="1" ht="17.1" customHeight="1" spans="1:6">
      <c r="A29" s="7" t="s">
        <v>28</v>
      </c>
      <c r="B29" s="10">
        <v>158573</v>
      </c>
      <c r="C29" s="10">
        <v>171259</v>
      </c>
      <c r="D29" s="10">
        <v>146030</v>
      </c>
      <c r="E29" s="62">
        <f>D29/C29</f>
        <v>0.852685114358953</v>
      </c>
      <c r="F29" s="62">
        <f>D29/B29-1</f>
        <v>-0.0790992161338941</v>
      </c>
    </row>
    <row r="30" s="1" customFormat="1" ht="15.6" customHeight="1"/>
  </sheetData>
  <mergeCells count="3">
    <mergeCell ref="A1:F1"/>
    <mergeCell ref="A2:F2"/>
    <mergeCell ref="A3:F3"/>
  </mergeCells>
  <printOptions horizontalCentered="1" verticalCentered="1" gridLines="1"/>
  <pageMargins left="3" right="2" top="1" bottom="1" header="0" footer="0"/>
  <pageSetup paperSize="1" orientation="landscape" blackAndWhite="1"/>
  <headerFooter alignWithMargins="0">
    <oddHeader>&amp;C@$</oddHeader>
    <oddFooter>&amp;C@&amp;- &amp;P&amp;-$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17"/>
  <sheetViews>
    <sheetView showGridLines="0" showZeros="0" workbookViewId="0">
      <selection activeCell="A1" sqref="A1:B1"/>
    </sheetView>
  </sheetViews>
  <sheetFormatPr defaultColWidth="9.125" defaultRowHeight="14.25" outlineLevelCol="1"/>
  <cols>
    <col min="1" max="1" width="49.875" style="1" customWidth="1"/>
    <col min="2" max="2" width="32.25" style="1" customWidth="1"/>
    <col min="257" max="257" width="65" customWidth="1"/>
    <col min="258" max="258" width="56.5" customWidth="1"/>
    <col min="513" max="513" width="65" customWidth="1"/>
    <col min="514" max="514" width="56.5" customWidth="1"/>
    <col min="769" max="769" width="65" customWidth="1"/>
    <col min="770" max="770" width="56.5" customWidth="1"/>
    <col min="1025" max="1025" width="65" customWidth="1"/>
    <col min="1026" max="1026" width="56.5" customWidth="1"/>
    <col min="1281" max="1281" width="65" customWidth="1"/>
    <col min="1282" max="1282" width="56.5" customWidth="1"/>
    <col min="1537" max="1537" width="65" customWidth="1"/>
    <col min="1538" max="1538" width="56.5" customWidth="1"/>
    <col min="1793" max="1793" width="65" customWidth="1"/>
    <col min="1794" max="1794" width="56.5" customWidth="1"/>
    <col min="2049" max="2049" width="65" customWidth="1"/>
    <col min="2050" max="2050" width="56.5" customWidth="1"/>
    <col min="2305" max="2305" width="65" customWidth="1"/>
    <col min="2306" max="2306" width="56.5" customWidth="1"/>
    <col min="2561" max="2561" width="65" customWidth="1"/>
    <col min="2562" max="2562" width="56.5" customWidth="1"/>
    <col min="2817" max="2817" width="65" customWidth="1"/>
    <col min="2818" max="2818" width="56.5" customWidth="1"/>
    <col min="3073" max="3073" width="65" customWidth="1"/>
    <col min="3074" max="3074" width="56.5" customWidth="1"/>
    <col min="3329" max="3329" width="65" customWidth="1"/>
    <col min="3330" max="3330" width="56.5" customWidth="1"/>
    <col min="3585" max="3585" width="65" customWidth="1"/>
    <col min="3586" max="3586" width="56.5" customWidth="1"/>
    <col min="3841" max="3841" width="65" customWidth="1"/>
    <col min="3842" max="3842" width="56.5" customWidth="1"/>
    <col min="4097" max="4097" width="65" customWidth="1"/>
    <col min="4098" max="4098" width="56.5" customWidth="1"/>
    <col min="4353" max="4353" width="65" customWidth="1"/>
    <col min="4354" max="4354" width="56.5" customWidth="1"/>
    <col min="4609" max="4609" width="65" customWidth="1"/>
    <col min="4610" max="4610" width="56.5" customWidth="1"/>
    <col min="4865" max="4865" width="65" customWidth="1"/>
    <col min="4866" max="4866" width="56.5" customWidth="1"/>
    <col min="5121" max="5121" width="65" customWidth="1"/>
    <col min="5122" max="5122" width="56.5" customWidth="1"/>
    <col min="5377" max="5377" width="65" customWidth="1"/>
    <col min="5378" max="5378" width="56.5" customWidth="1"/>
    <col min="5633" max="5633" width="65" customWidth="1"/>
    <col min="5634" max="5634" width="56.5" customWidth="1"/>
    <col min="5889" max="5889" width="65" customWidth="1"/>
    <col min="5890" max="5890" width="56.5" customWidth="1"/>
    <col min="6145" max="6145" width="65" customWidth="1"/>
    <col min="6146" max="6146" width="56.5" customWidth="1"/>
    <col min="6401" max="6401" width="65" customWidth="1"/>
    <col min="6402" max="6402" width="56.5" customWidth="1"/>
    <col min="6657" max="6657" width="65" customWidth="1"/>
    <col min="6658" max="6658" width="56.5" customWidth="1"/>
    <col min="6913" max="6913" width="65" customWidth="1"/>
    <col min="6914" max="6914" width="56.5" customWidth="1"/>
    <col min="7169" max="7169" width="65" customWidth="1"/>
    <col min="7170" max="7170" width="56.5" customWidth="1"/>
    <col min="7425" max="7425" width="65" customWidth="1"/>
    <col min="7426" max="7426" width="56.5" customWidth="1"/>
    <col min="7681" max="7681" width="65" customWidth="1"/>
    <col min="7682" max="7682" width="56.5" customWidth="1"/>
    <col min="7937" max="7937" width="65" customWidth="1"/>
    <col min="7938" max="7938" width="56.5" customWidth="1"/>
    <col min="8193" max="8193" width="65" customWidth="1"/>
    <col min="8194" max="8194" width="56.5" customWidth="1"/>
    <col min="8449" max="8449" width="65" customWidth="1"/>
    <col min="8450" max="8450" width="56.5" customWidth="1"/>
    <col min="8705" max="8705" width="65" customWidth="1"/>
    <col min="8706" max="8706" width="56.5" customWidth="1"/>
    <col min="8961" max="8961" width="65" customWidth="1"/>
    <col min="8962" max="8962" width="56.5" customWidth="1"/>
    <col min="9217" max="9217" width="65" customWidth="1"/>
    <col min="9218" max="9218" width="56.5" customWidth="1"/>
    <col min="9473" max="9473" width="65" customWidth="1"/>
    <col min="9474" max="9474" width="56.5" customWidth="1"/>
    <col min="9729" max="9729" width="65" customWidth="1"/>
    <col min="9730" max="9730" width="56.5" customWidth="1"/>
    <col min="9985" max="9985" width="65" customWidth="1"/>
    <col min="9986" max="9986" width="56.5" customWidth="1"/>
    <col min="10241" max="10241" width="65" customWidth="1"/>
    <col min="10242" max="10242" width="56.5" customWidth="1"/>
    <col min="10497" max="10497" width="65" customWidth="1"/>
    <col min="10498" max="10498" width="56.5" customWidth="1"/>
    <col min="10753" max="10753" width="65" customWidth="1"/>
    <col min="10754" max="10754" width="56.5" customWidth="1"/>
    <col min="11009" max="11009" width="65" customWidth="1"/>
    <col min="11010" max="11010" width="56.5" customWidth="1"/>
    <col min="11265" max="11265" width="65" customWidth="1"/>
    <col min="11266" max="11266" width="56.5" customWidth="1"/>
    <col min="11521" max="11521" width="65" customWidth="1"/>
    <col min="11522" max="11522" width="56.5" customWidth="1"/>
    <col min="11777" max="11777" width="65" customWidth="1"/>
    <col min="11778" max="11778" width="56.5" customWidth="1"/>
    <col min="12033" max="12033" width="65" customWidth="1"/>
    <col min="12034" max="12034" width="56.5" customWidth="1"/>
    <col min="12289" max="12289" width="65" customWidth="1"/>
    <col min="12290" max="12290" width="56.5" customWidth="1"/>
    <col min="12545" max="12545" width="65" customWidth="1"/>
    <col min="12546" max="12546" width="56.5" customWidth="1"/>
    <col min="12801" max="12801" width="65" customWidth="1"/>
    <col min="12802" max="12802" width="56.5" customWidth="1"/>
    <col min="13057" max="13057" width="65" customWidth="1"/>
    <col min="13058" max="13058" width="56.5" customWidth="1"/>
    <col min="13313" max="13313" width="65" customWidth="1"/>
    <col min="13314" max="13314" width="56.5" customWidth="1"/>
    <col min="13569" max="13569" width="65" customWidth="1"/>
    <col min="13570" max="13570" width="56.5" customWidth="1"/>
    <col min="13825" max="13825" width="65" customWidth="1"/>
    <col min="13826" max="13826" width="56.5" customWidth="1"/>
    <col min="14081" max="14081" width="65" customWidth="1"/>
    <col min="14082" max="14082" width="56.5" customWidth="1"/>
    <col min="14337" max="14337" width="65" customWidth="1"/>
    <col min="14338" max="14338" width="56.5" customWidth="1"/>
    <col min="14593" max="14593" width="65" customWidth="1"/>
    <col min="14594" max="14594" width="56.5" customWidth="1"/>
    <col min="14849" max="14849" width="65" customWidth="1"/>
    <col min="14850" max="14850" width="56.5" customWidth="1"/>
    <col min="15105" max="15105" width="65" customWidth="1"/>
    <col min="15106" max="15106" width="56.5" customWidth="1"/>
    <col min="15361" max="15361" width="65" customWidth="1"/>
    <col min="15362" max="15362" width="56.5" customWidth="1"/>
    <col min="15617" max="15617" width="65" customWidth="1"/>
    <col min="15618" max="15618" width="56.5" customWidth="1"/>
    <col min="15873" max="15873" width="65" customWidth="1"/>
    <col min="15874" max="15874" width="56.5" customWidth="1"/>
    <col min="16129" max="16129" width="65" customWidth="1"/>
    <col min="16130" max="16130" width="56.5" customWidth="1"/>
  </cols>
  <sheetData>
    <row r="1" s="1" customFormat="1" ht="29.1" customHeight="1" spans="1:2">
      <c r="A1" s="2" t="s">
        <v>765</v>
      </c>
      <c r="B1" s="2"/>
    </row>
    <row r="2" s="1" customFormat="1" ht="17.1" customHeight="1" spans="1:2">
      <c r="A2" s="3" t="s">
        <v>766</v>
      </c>
      <c r="B2" s="3"/>
    </row>
    <row r="3" s="1" customFormat="1" ht="17.1" customHeight="1" spans="1:2">
      <c r="A3" s="3" t="s">
        <v>2</v>
      </c>
      <c r="B3" s="3"/>
    </row>
    <row r="4" s="1" customFormat="1" ht="17.1" customHeight="1" spans="1:2">
      <c r="A4" s="7" t="s">
        <v>3</v>
      </c>
      <c r="B4" s="7" t="s">
        <v>4</v>
      </c>
    </row>
    <row r="5" s="1" customFormat="1" ht="17.1" customHeight="1" spans="1:2">
      <c r="A5" s="9" t="s">
        <v>767</v>
      </c>
      <c r="B5" s="10">
        <v>43958</v>
      </c>
    </row>
    <row r="6" s="1" customFormat="1" ht="17.1" customHeight="1" spans="1:2">
      <c r="A6" s="9" t="s">
        <v>768</v>
      </c>
      <c r="B6" s="10">
        <v>1001</v>
      </c>
    </row>
    <row r="7" s="1" customFormat="1" ht="17.1" customHeight="1" spans="1:2">
      <c r="A7" s="9" t="s">
        <v>769</v>
      </c>
      <c r="B7" s="10">
        <v>809</v>
      </c>
    </row>
    <row r="8" s="1" customFormat="1" ht="17.1" customHeight="1" spans="1:2">
      <c r="A8" s="9" t="s">
        <v>770</v>
      </c>
      <c r="B8" s="10">
        <v>90</v>
      </c>
    </row>
    <row r="9" s="1" customFormat="1" ht="17.1" customHeight="1" spans="1:2">
      <c r="A9" s="9" t="s">
        <v>771</v>
      </c>
      <c r="B9" s="10">
        <v>0</v>
      </c>
    </row>
    <row r="10" s="1" customFormat="1" ht="17.1" customHeight="1" spans="1:2">
      <c r="A10" s="9" t="s">
        <v>772</v>
      </c>
      <c r="B10" s="10">
        <v>26</v>
      </c>
    </row>
    <row r="11" s="1" customFormat="1" ht="17.1" customHeight="1" spans="1:2">
      <c r="A11" s="9" t="s">
        <v>773</v>
      </c>
      <c r="B11" s="10">
        <v>0</v>
      </c>
    </row>
    <row r="12" s="1" customFormat="1" ht="17.1" customHeight="1" spans="1:2">
      <c r="A12" s="9" t="s">
        <v>774</v>
      </c>
      <c r="B12" s="10">
        <v>0</v>
      </c>
    </row>
    <row r="13" s="1" customFormat="1" ht="17.1" customHeight="1" spans="1:2">
      <c r="A13" s="9" t="s">
        <v>775</v>
      </c>
      <c r="B13" s="10">
        <v>0</v>
      </c>
    </row>
    <row r="14" s="1" customFormat="1" ht="17.1" customHeight="1" spans="1:2">
      <c r="A14" s="9" t="s">
        <v>776</v>
      </c>
      <c r="B14" s="10">
        <v>27</v>
      </c>
    </row>
    <row r="15" s="1" customFormat="1" ht="17.1" customHeight="1" spans="1:2">
      <c r="A15" s="9" t="s">
        <v>777</v>
      </c>
      <c r="B15" s="10">
        <v>0</v>
      </c>
    </row>
    <row r="16" s="1" customFormat="1" ht="17.1" customHeight="1" spans="1:2">
      <c r="A16" s="9" t="s">
        <v>778</v>
      </c>
      <c r="B16" s="10">
        <v>0</v>
      </c>
    </row>
    <row r="17" s="1" customFormat="1" ht="17.1" customHeight="1" spans="1:2">
      <c r="A17" s="9" t="s">
        <v>779</v>
      </c>
      <c r="B17" s="10">
        <v>49</v>
      </c>
    </row>
    <row r="18" s="1" customFormat="1" ht="17.1" customHeight="1" spans="1:2">
      <c r="A18" s="9" t="s">
        <v>780</v>
      </c>
      <c r="B18" s="10">
        <v>787</v>
      </c>
    </row>
    <row r="19" s="1" customFormat="1" ht="17.1" customHeight="1" spans="1:2">
      <c r="A19" s="9" t="s">
        <v>769</v>
      </c>
      <c r="B19" s="10">
        <v>595</v>
      </c>
    </row>
    <row r="20" s="1" customFormat="1" ht="17.1" customHeight="1" spans="1:2">
      <c r="A20" s="9" t="s">
        <v>770</v>
      </c>
      <c r="B20" s="10">
        <v>0</v>
      </c>
    </row>
    <row r="21" s="1" customFormat="1" ht="17.1" customHeight="1" spans="1:2">
      <c r="A21" s="9" t="s">
        <v>771</v>
      </c>
      <c r="B21" s="10">
        <v>0</v>
      </c>
    </row>
    <row r="22" s="1" customFormat="1" ht="17.1" customHeight="1" spans="1:2">
      <c r="A22" s="9" t="s">
        <v>781</v>
      </c>
      <c r="B22" s="10">
        <v>0</v>
      </c>
    </row>
    <row r="23" s="1" customFormat="1" ht="17.1" customHeight="1" spans="1:2">
      <c r="A23" s="9" t="s">
        <v>782</v>
      </c>
      <c r="B23" s="10">
        <v>0</v>
      </c>
    </row>
    <row r="24" s="1" customFormat="1" ht="17.1" customHeight="1" spans="1:2">
      <c r="A24" s="9" t="s">
        <v>783</v>
      </c>
      <c r="B24" s="10">
        <v>0</v>
      </c>
    </row>
    <row r="25" s="1" customFormat="1" ht="17.1" customHeight="1" spans="1:2">
      <c r="A25" s="9" t="s">
        <v>778</v>
      </c>
      <c r="B25" s="10">
        <v>0</v>
      </c>
    </row>
    <row r="26" s="1" customFormat="1" ht="17.1" customHeight="1" spans="1:2">
      <c r="A26" s="9" t="s">
        <v>784</v>
      </c>
      <c r="B26" s="10">
        <v>192</v>
      </c>
    </row>
    <row r="27" s="1" customFormat="1" ht="17.1" customHeight="1" spans="1:2">
      <c r="A27" s="9" t="s">
        <v>785</v>
      </c>
      <c r="B27" s="10">
        <v>16076</v>
      </c>
    </row>
    <row r="28" s="1" customFormat="1" ht="17.1" customHeight="1" spans="1:2">
      <c r="A28" s="9" t="s">
        <v>769</v>
      </c>
      <c r="B28" s="10">
        <v>13678</v>
      </c>
    </row>
    <row r="29" s="1" customFormat="1" ht="17.1" customHeight="1" spans="1:2">
      <c r="A29" s="9" t="s">
        <v>770</v>
      </c>
      <c r="B29" s="10">
        <v>240</v>
      </c>
    </row>
    <row r="30" s="1" customFormat="1" ht="17.1" customHeight="1" spans="1:2">
      <c r="A30" s="9" t="s">
        <v>771</v>
      </c>
      <c r="B30" s="10">
        <v>0</v>
      </c>
    </row>
    <row r="31" s="1" customFormat="1" ht="17.1" customHeight="1" spans="1:2">
      <c r="A31" s="9" t="s">
        <v>786</v>
      </c>
      <c r="B31" s="10">
        <v>0</v>
      </c>
    </row>
    <row r="32" s="1" customFormat="1" ht="17.1" customHeight="1" spans="1:2">
      <c r="A32" s="9" t="s">
        <v>787</v>
      </c>
      <c r="B32" s="10">
        <v>0</v>
      </c>
    </row>
    <row r="33" s="1" customFormat="1" ht="17.1" customHeight="1" spans="1:2">
      <c r="A33" s="9" t="s">
        <v>788</v>
      </c>
      <c r="B33" s="10">
        <v>104</v>
      </c>
    </row>
    <row r="34" s="1" customFormat="1" ht="17.1" customHeight="1" spans="1:2">
      <c r="A34" s="9" t="s">
        <v>789</v>
      </c>
      <c r="B34" s="10">
        <v>213</v>
      </c>
    </row>
    <row r="35" s="1" customFormat="1" ht="17.1" customHeight="1" spans="1:2">
      <c r="A35" s="9" t="s">
        <v>790</v>
      </c>
      <c r="B35" s="10">
        <v>0</v>
      </c>
    </row>
    <row r="36" s="1" customFormat="1" ht="17.1" customHeight="1" spans="1:2">
      <c r="A36" s="9" t="s">
        <v>778</v>
      </c>
      <c r="B36" s="10">
        <v>0</v>
      </c>
    </row>
    <row r="37" s="1" customFormat="1" ht="17.1" customHeight="1" spans="1:2">
      <c r="A37" s="9" t="s">
        <v>791</v>
      </c>
      <c r="B37" s="10">
        <v>1841</v>
      </c>
    </row>
    <row r="38" s="1" customFormat="1" ht="17.1" customHeight="1" spans="1:2">
      <c r="A38" s="9" t="s">
        <v>792</v>
      </c>
      <c r="B38" s="10">
        <v>1729</v>
      </c>
    </row>
    <row r="39" s="1" customFormat="1" ht="17.1" customHeight="1" spans="1:2">
      <c r="A39" s="9" t="s">
        <v>769</v>
      </c>
      <c r="B39" s="10">
        <v>447</v>
      </c>
    </row>
    <row r="40" s="1" customFormat="1" ht="17.1" customHeight="1" spans="1:2">
      <c r="A40" s="9" t="s">
        <v>770</v>
      </c>
      <c r="B40" s="10">
        <v>50</v>
      </c>
    </row>
    <row r="41" s="1" customFormat="1" ht="17.1" customHeight="1" spans="1:2">
      <c r="A41" s="9" t="s">
        <v>771</v>
      </c>
      <c r="B41" s="10">
        <v>0</v>
      </c>
    </row>
    <row r="42" s="1" customFormat="1" ht="17.1" customHeight="1" spans="1:2">
      <c r="A42" s="9" t="s">
        <v>793</v>
      </c>
      <c r="B42" s="10">
        <v>0</v>
      </c>
    </row>
    <row r="43" s="1" customFormat="1" ht="17.1" customHeight="1" spans="1:2">
      <c r="A43" s="9" t="s">
        <v>794</v>
      </c>
      <c r="B43" s="10">
        <v>0</v>
      </c>
    </row>
    <row r="44" s="1" customFormat="1" ht="17.1" customHeight="1" spans="1:2">
      <c r="A44" s="9" t="s">
        <v>795</v>
      </c>
      <c r="B44" s="10">
        <v>0</v>
      </c>
    </row>
    <row r="45" s="1" customFormat="1" ht="17.1" customHeight="1" spans="1:2">
      <c r="A45" s="9" t="s">
        <v>796</v>
      </c>
      <c r="B45" s="10">
        <v>0</v>
      </c>
    </row>
    <row r="46" s="1" customFormat="1" ht="17.1" customHeight="1" spans="1:2">
      <c r="A46" s="9" t="s">
        <v>797</v>
      </c>
      <c r="B46" s="10">
        <v>0</v>
      </c>
    </row>
    <row r="47" s="1" customFormat="1" ht="17.1" customHeight="1" spans="1:2">
      <c r="A47" s="9" t="s">
        <v>778</v>
      </c>
      <c r="B47" s="10">
        <v>0</v>
      </c>
    </row>
    <row r="48" s="1" customFormat="1" ht="17.1" customHeight="1" spans="1:2">
      <c r="A48" s="9" t="s">
        <v>798</v>
      </c>
      <c r="B48" s="10">
        <v>1232</v>
      </c>
    </row>
    <row r="49" s="1" customFormat="1" ht="17.1" customHeight="1" spans="1:2">
      <c r="A49" s="9" t="s">
        <v>799</v>
      </c>
      <c r="B49" s="10">
        <v>294</v>
      </c>
    </row>
    <row r="50" s="1" customFormat="1" ht="17.1" customHeight="1" spans="1:2">
      <c r="A50" s="9" t="s">
        <v>769</v>
      </c>
      <c r="B50" s="10">
        <v>200</v>
      </c>
    </row>
    <row r="51" s="1" customFormat="1" ht="17.1" customHeight="1" spans="1:2">
      <c r="A51" s="9" t="s">
        <v>770</v>
      </c>
      <c r="B51" s="10">
        <v>12</v>
      </c>
    </row>
    <row r="52" s="1" customFormat="1" ht="17.1" customHeight="1" spans="1:2">
      <c r="A52" s="9" t="s">
        <v>771</v>
      </c>
      <c r="B52" s="10">
        <v>30</v>
      </c>
    </row>
    <row r="53" s="1" customFormat="1" ht="17.1" customHeight="1" spans="1:2">
      <c r="A53" s="9" t="s">
        <v>800</v>
      </c>
      <c r="B53" s="10">
        <v>0</v>
      </c>
    </row>
    <row r="54" s="1" customFormat="1" ht="17.1" customHeight="1" spans="1:2">
      <c r="A54" s="9" t="s">
        <v>801</v>
      </c>
      <c r="B54" s="10">
        <v>0</v>
      </c>
    </row>
    <row r="55" s="1" customFormat="1" ht="17.1" customHeight="1" spans="1:2">
      <c r="A55" s="9" t="s">
        <v>802</v>
      </c>
      <c r="B55" s="10">
        <v>0</v>
      </c>
    </row>
    <row r="56" s="1" customFormat="1" ht="17.1" customHeight="1" spans="1:2">
      <c r="A56" s="9" t="s">
        <v>803</v>
      </c>
      <c r="B56" s="10">
        <v>15</v>
      </c>
    </row>
    <row r="57" s="1" customFormat="1" ht="17.1" customHeight="1" spans="1:2">
      <c r="A57" s="9" t="s">
        <v>804</v>
      </c>
      <c r="B57" s="10">
        <v>0</v>
      </c>
    </row>
    <row r="58" s="1" customFormat="1" ht="17.1" customHeight="1" spans="1:2">
      <c r="A58" s="9" t="s">
        <v>778</v>
      </c>
      <c r="B58" s="10">
        <v>0</v>
      </c>
    </row>
    <row r="59" s="1" customFormat="1" ht="17.1" customHeight="1" spans="1:2">
      <c r="A59" s="9" t="s">
        <v>805</v>
      </c>
      <c r="B59" s="10">
        <v>37</v>
      </c>
    </row>
    <row r="60" s="1" customFormat="1" ht="17.1" customHeight="1" spans="1:2">
      <c r="A60" s="9" t="s">
        <v>806</v>
      </c>
      <c r="B60" s="10">
        <v>1628</v>
      </c>
    </row>
    <row r="61" s="1" customFormat="1" ht="17.1" customHeight="1" spans="1:2">
      <c r="A61" s="9" t="s">
        <v>769</v>
      </c>
      <c r="B61" s="10">
        <v>1093</v>
      </c>
    </row>
    <row r="62" s="1" customFormat="1" ht="17.1" customHeight="1" spans="1:2">
      <c r="A62" s="9" t="s">
        <v>770</v>
      </c>
      <c r="B62" s="10">
        <v>84</v>
      </c>
    </row>
    <row r="63" s="1" customFormat="1" ht="17.1" customHeight="1" spans="1:2">
      <c r="A63" s="9" t="s">
        <v>771</v>
      </c>
      <c r="B63" s="10">
        <v>0</v>
      </c>
    </row>
    <row r="64" s="1" customFormat="1" ht="17.1" customHeight="1" spans="1:2">
      <c r="A64" s="9" t="s">
        <v>807</v>
      </c>
      <c r="B64" s="10">
        <v>0</v>
      </c>
    </row>
    <row r="65" s="1" customFormat="1" ht="17.1" customHeight="1" spans="1:2">
      <c r="A65" s="9" t="s">
        <v>808</v>
      </c>
      <c r="B65" s="10">
        <v>0</v>
      </c>
    </row>
    <row r="66" s="1" customFormat="1" ht="17.1" customHeight="1" spans="1:2">
      <c r="A66" s="9" t="s">
        <v>809</v>
      </c>
      <c r="B66" s="10">
        <v>0</v>
      </c>
    </row>
    <row r="67" s="1" customFormat="1" ht="17.1" customHeight="1" spans="1:2">
      <c r="A67" s="9" t="s">
        <v>810</v>
      </c>
      <c r="B67" s="10">
        <v>93</v>
      </c>
    </row>
    <row r="68" s="1" customFormat="1" ht="17.1" customHeight="1" spans="1:2">
      <c r="A68" s="9" t="s">
        <v>811</v>
      </c>
      <c r="B68" s="10">
        <v>0</v>
      </c>
    </row>
    <row r="69" s="1" customFormat="1" ht="17.1" customHeight="1" spans="1:2">
      <c r="A69" s="9" t="s">
        <v>778</v>
      </c>
      <c r="B69" s="10">
        <v>0</v>
      </c>
    </row>
    <row r="70" s="1" customFormat="1" ht="17.1" customHeight="1" spans="1:2">
      <c r="A70" s="9" t="s">
        <v>812</v>
      </c>
      <c r="B70" s="10">
        <v>358</v>
      </c>
    </row>
    <row r="71" s="1" customFormat="1" ht="17.1" customHeight="1" spans="1:2">
      <c r="A71" s="9" t="s">
        <v>813</v>
      </c>
      <c r="B71" s="10">
        <v>5594</v>
      </c>
    </row>
    <row r="72" s="1" customFormat="1" ht="17.1" customHeight="1" spans="1:2">
      <c r="A72" s="9" t="s">
        <v>769</v>
      </c>
      <c r="B72" s="10">
        <v>4009</v>
      </c>
    </row>
    <row r="73" s="1" customFormat="1" ht="17.1" customHeight="1" spans="1:2">
      <c r="A73" s="9" t="s">
        <v>770</v>
      </c>
      <c r="B73" s="10">
        <v>0</v>
      </c>
    </row>
    <row r="74" s="1" customFormat="1" ht="17.1" customHeight="1" spans="1:2">
      <c r="A74" s="9" t="s">
        <v>771</v>
      </c>
      <c r="B74" s="10">
        <v>0</v>
      </c>
    </row>
    <row r="75" s="1" customFormat="1" ht="17.1" customHeight="1" spans="1:2">
      <c r="A75" s="9" t="s">
        <v>810</v>
      </c>
      <c r="B75" s="10">
        <v>0</v>
      </c>
    </row>
    <row r="76" s="1" customFormat="1" ht="16.9" customHeight="1" spans="1:2">
      <c r="A76" s="9" t="s">
        <v>814</v>
      </c>
      <c r="B76" s="10">
        <v>67</v>
      </c>
    </row>
    <row r="77" s="1" customFormat="1" ht="17.1" customHeight="1" spans="1:2">
      <c r="A77" s="9" t="s">
        <v>778</v>
      </c>
      <c r="B77" s="10">
        <v>0</v>
      </c>
    </row>
    <row r="78" s="1" customFormat="1" ht="17.1" customHeight="1" spans="1:2">
      <c r="A78" s="9" t="s">
        <v>815</v>
      </c>
      <c r="B78" s="10">
        <v>1518</v>
      </c>
    </row>
    <row r="79" s="1" customFormat="1" ht="17.1" customHeight="1" spans="1:2">
      <c r="A79" s="9" t="s">
        <v>816</v>
      </c>
      <c r="B79" s="10">
        <v>739</v>
      </c>
    </row>
    <row r="80" s="1" customFormat="1" ht="17.1" customHeight="1" spans="1:2">
      <c r="A80" s="9" t="s">
        <v>769</v>
      </c>
      <c r="B80" s="10">
        <v>548</v>
      </c>
    </row>
    <row r="81" s="1" customFormat="1" ht="17.1" customHeight="1" spans="1:2">
      <c r="A81" s="9" t="s">
        <v>770</v>
      </c>
      <c r="B81" s="10">
        <v>0</v>
      </c>
    </row>
    <row r="82" s="1" customFormat="1" ht="17.1" customHeight="1" spans="1:2">
      <c r="A82" s="9" t="s">
        <v>771</v>
      </c>
      <c r="B82" s="10">
        <v>0</v>
      </c>
    </row>
    <row r="83" s="1" customFormat="1" ht="17.1" customHeight="1" spans="1:2">
      <c r="A83" s="9" t="s">
        <v>817</v>
      </c>
      <c r="B83" s="10">
        <v>0</v>
      </c>
    </row>
    <row r="84" s="1" customFormat="1" ht="17.1" customHeight="1" spans="1:2">
      <c r="A84" s="9" t="s">
        <v>818</v>
      </c>
      <c r="B84" s="10">
        <v>0</v>
      </c>
    </row>
    <row r="85" s="1" customFormat="1" ht="17.1" customHeight="1" spans="1:2">
      <c r="A85" s="9" t="s">
        <v>810</v>
      </c>
      <c r="B85" s="10">
        <v>0</v>
      </c>
    </row>
    <row r="86" s="1" customFormat="1" ht="17.1" customHeight="1" spans="1:2">
      <c r="A86" s="9" t="s">
        <v>778</v>
      </c>
      <c r="B86" s="10">
        <v>0</v>
      </c>
    </row>
    <row r="87" s="1" customFormat="1" ht="17.1" customHeight="1" spans="1:2">
      <c r="A87" s="9" t="s">
        <v>819</v>
      </c>
      <c r="B87" s="10">
        <v>191</v>
      </c>
    </row>
    <row r="88" s="1" customFormat="1" ht="17.1" customHeight="1" spans="1:2">
      <c r="A88" s="9" t="s">
        <v>820</v>
      </c>
      <c r="B88" s="10">
        <v>0</v>
      </c>
    </row>
    <row r="89" s="1" customFormat="1" ht="17.1" customHeight="1" spans="1:2">
      <c r="A89" s="9" t="s">
        <v>769</v>
      </c>
      <c r="B89" s="10">
        <v>0</v>
      </c>
    </row>
    <row r="90" s="1" customFormat="1" ht="17.1" customHeight="1" spans="1:2">
      <c r="A90" s="9" t="s">
        <v>770</v>
      </c>
      <c r="B90" s="10">
        <v>0</v>
      </c>
    </row>
    <row r="91" s="1" customFormat="1" ht="17.1" customHeight="1" spans="1:2">
      <c r="A91" s="9" t="s">
        <v>771</v>
      </c>
      <c r="B91" s="10">
        <v>0</v>
      </c>
    </row>
    <row r="92" s="1" customFormat="1" ht="17.1" customHeight="1" spans="1:2">
      <c r="A92" s="9" t="s">
        <v>821</v>
      </c>
      <c r="B92" s="10">
        <v>0</v>
      </c>
    </row>
    <row r="93" s="1" customFormat="1" ht="17.1" customHeight="1" spans="1:2">
      <c r="A93" s="9" t="s">
        <v>822</v>
      </c>
      <c r="B93" s="10">
        <v>0</v>
      </c>
    </row>
    <row r="94" s="1" customFormat="1" ht="17.1" customHeight="1" spans="1:2">
      <c r="A94" s="9" t="s">
        <v>810</v>
      </c>
      <c r="B94" s="10">
        <v>0</v>
      </c>
    </row>
    <row r="95" s="1" customFormat="1" ht="17.1" customHeight="1" spans="1:2">
      <c r="A95" s="9" t="s">
        <v>823</v>
      </c>
      <c r="B95" s="10">
        <v>0</v>
      </c>
    </row>
    <row r="96" s="1" customFormat="1" ht="17.1" customHeight="1" spans="1:2">
      <c r="A96" s="9" t="s">
        <v>824</v>
      </c>
      <c r="B96" s="10">
        <v>0</v>
      </c>
    </row>
    <row r="97" s="1" customFormat="1" ht="17.1" customHeight="1" spans="1:2">
      <c r="A97" s="9" t="s">
        <v>825</v>
      </c>
      <c r="B97" s="10">
        <v>0</v>
      </c>
    </row>
    <row r="98" s="1" customFormat="1" ht="17.1" customHeight="1" spans="1:2">
      <c r="A98" s="9" t="s">
        <v>826</v>
      </c>
      <c r="B98" s="10">
        <v>0</v>
      </c>
    </row>
    <row r="99" s="1" customFormat="1" ht="17.1" customHeight="1" spans="1:2">
      <c r="A99" s="9" t="s">
        <v>778</v>
      </c>
      <c r="B99" s="10">
        <v>0</v>
      </c>
    </row>
    <row r="100" s="1" customFormat="1" ht="17.1" customHeight="1" spans="1:2">
      <c r="A100" s="9" t="s">
        <v>827</v>
      </c>
      <c r="B100" s="10">
        <v>0</v>
      </c>
    </row>
    <row r="101" s="1" customFormat="1" ht="17.1" customHeight="1" spans="1:2">
      <c r="A101" s="9" t="s">
        <v>828</v>
      </c>
      <c r="B101" s="10">
        <v>2360</v>
      </c>
    </row>
    <row r="102" s="1" customFormat="1" ht="17.1" customHeight="1" spans="1:2">
      <c r="A102" s="9" t="s">
        <v>769</v>
      </c>
      <c r="B102" s="10">
        <v>1349</v>
      </c>
    </row>
    <row r="103" s="1" customFormat="1" ht="17.1" customHeight="1" spans="1:2">
      <c r="A103" s="9" t="s">
        <v>770</v>
      </c>
      <c r="B103" s="10">
        <v>691</v>
      </c>
    </row>
    <row r="104" s="1" customFormat="1" ht="17.1" customHeight="1" spans="1:2">
      <c r="A104" s="9" t="s">
        <v>771</v>
      </c>
      <c r="B104" s="10">
        <v>0</v>
      </c>
    </row>
    <row r="105" s="1" customFormat="1" ht="17.1" customHeight="1" spans="1:2">
      <c r="A105" s="9" t="s">
        <v>829</v>
      </c>
      <c r="B105" s="10">
        <v>0</v>
      </c>
    </row>
    <row r="106" s="1" customFormat="1" ht="17.1" customHeight="1" spans="1:2">
      <c r="A106" s="9" t="s">
        <v>830</v>
      </c>
      <c r="B106" s="10">
        <v>0</v>
      </c>
    </row>
    <row r="107" s="1" customFormat="1" ht="17.1" customHeight="1" spans="1:2">
      <c r="A107" s="9" t="s">
        <v>831</v>
      </c>
      <c r="B107" s="10">
        <v>60</v>
      </c>
    </row>
    <row r="108" s="1" customFormat="1" ht="17.1" customHeight="1" spans="1:2">
      <c r="A108" s="9" t="s">
        <v>778</v>
      </c>
      <c r="B108" s="10">
        <v>0</v>
      </c>
    </row>
    <row r="109" s="1" customFormat="1" ht="17.1" customHeight="1" spans="1:2">
      <c r="A109" s="9" t="s">
        <v>832</v>
      </c>
      <c r="B109" s="10">
        <v>260</v>
      </c>
    </row>
    <row r="110" s="1" customFormat="1" ht="17.1" customHeight="1" spans="1:2">
      <c r="A110" s="9" t="s">
        <v>833</v>
      </c>
      <c r="B110" s="10">
        <v>1234</v>
      </c>
    </row>
    <row r="111" s="1" customFormat="1" ht="17.1" customHeight="1" spans="1:2">
      <c r="A111" s="9" t="s">
        <v>769</v>
      </c>
      <c r="B111" s="10">
        <v>332</v>
      </c>
    </row>
    <row r="112" s="1" customFormat="1" ht="17.1" customHeight="1" spans="1:2">
      <c r="A112" s="9" t="s">
        <v>770</v>
      </c>
      <c r="B112" s="10">
        <v>0</v>
      </c>
    </row>
    <row r="113" s="1" customFormat="1" ht="17.1" customHeight="1" spans="1:2">
      <c r="A113" s="9" t="s">
        <v>771</v>
      </c>
      <c r="B113" s="10">
        <v>0</v>
      </c>
    </row>
    <row r="114" s="1" customFormat="1" ht="17.1" customHeight="1" spans="1:2">
      <c r="A114" s="9" t="s">
        <v>834</v>
      </c>
      <c r="B114" s="10">
        <v>0</v>
      </c>
    </row>
    <row r="115" s="1" customFormat="1" ht="17.1" customHeight="1" spans="1:2">
      <c r="A115" s="9" t="s">
        <v>835</v>
      </c>
      <c r="B115" s="10">
        <v>0</v>
      </c>
    </row>
    <row r="116" s="1" customFormat="1" ht="17.1" customHeight="1" spans="1:2">
      <c r="A116" s="9" t="s">
        <v>836</v>
      </c>
      <c r="B116" s="10">
        <v>0</v>
      </c>
    </row>
    <row r="117" s="1" customFormat="1" ht="17.1" customHeight="1" spans="1:2">
      <c r="A117" s="9" t="s">
        <v>837</v>
      </c>
      <c r="B117" s="10">
        <v>0</v>
      </c>
    </row>
    <row r="118" s="1" customFormat="1" ht="17.1" customHeight="1" spans="1:2">
      <c r="A118" s="9" t="s">
        <v>838</v>
      </c>
      <c r="B118" s="10">
        <v>511</v>
      </c>
    </row>
    <row r="119" s="1" customFormat="1" ht="17.1" customHeight="1" spans="1:2">
      <c r="A119" s="9" t="s">
        <v>778</v>
      </c>
      <c r="B119" s="10">
        <v>82</v>
      </c>
    </row>
    <row r="120" s="1" customFormat="1" ht="17.1" customHeight="1" spans="1:2">
      <c r="A120" s="9" t="s">
        <v>839</v>
      </c>
      <c r="B120" s="10">
        <v>309</v>
      </c>
    </row>
    <row r="121" s="1" customFormat="1" ht="17.1" customHeight="1" spans="1:2">
      <c r="A121" s="9" t="s">
        <v>840</v>
      </c>
      <c r="B121" s="10">
        <v>63</v>
      </c>
    </row>
    <row r="122" s="1" customFormat="1" ht="17.1" customHeight="1" spans="1:2">
      <c r="A122" s="9" t="s">
        <v>769</v>
      </c>
      <c r="B122" s="10">
        <v>0</v>
      </c>
    </row>
    <row r="123" s="1" customFormat="1" ht="17.1" customHeight="1" spans="1:2">
      <c r="A123" s="9" t="s">
        <v>770</v>
      </c>
      <c r="B123" s="10">
        <v>0</v>
      </c>
    </row>
    <row r="124" s="1" customFormat="1" ht="17.1" customHeight="1" spans="1:2">
      <c r="A124" s="9" t="s">
        <v>771</v>
      </c>
      <c r="B124" s="10">
        <v>0</v>
      </c>
    </row>
    <row r="125" s="1" customFormat="1" ht="17.1" customHeight="1" spans="1:2">
      <c r="A125" s="9" t="s">
        <v>841</v>
      </c>
      <c r="B125" s="10">
        <v>0</v>
      </c>
    </row>
    <row r="126" s="1" customFormat="1" ht="17.1" customHeight="1" spans="1:2">
      <c r="A126" s="9" t="s">
        <v>842</v>
      </c>
      <c r="B126" s="10">
        <v>43</v>
      </c>
    </row>
    <row r="127" s="1" customFormat="1" ht="17.1" customHeight="1" spans="1:2">
      <c r="A127" s="9" t="s">
        <v>843</v>
      </c>
      <c r="B127" s="10">
        <v>0</v>
      </c>
    </row>
    <row r="128" s="1" customFormat="1" ht="17.1" customHeight="1" spans="1:2">
      <c r="A128" s="9" t="s">
        <v>844</v>
      </c>
      <c r="B128" s="10">
        <v>20</v>
      </c>
    </row>
    <row r="129" s="1" customFormat="1" ht="17.1" customHeight="1" spans="1:2">
      <c r="A129" s="9" t="s">
        <v>845</v>
      </c>
      <c r="B129" s="10">
        <v>0</v>
      </c>
    </row>
    <row r="130" s="1" customFormat="1" ht="17.1" customHeight="1" spans="1:2">
      <c r="A130" s="9" t="s">
        <v>846</v>
      </c>
      <c r="B130" s="10">
        <v>0</v>
      </c>
    </row>
    <row r="131" s="1" customFormat="1" ht="17.1" customHeight="1" spans="1:2">
      <c r="A131" s="9" t="s">
        <v>778</v>
      </c>
      <c r="B131" s="10">
        <v>0</v>
      </c>
    </row>
    <row r="132" s="1" customFormat="1" ht="17.1" customHeight="1" spans="1:2">
      <c r="A132" s="9" t="s">
        <v>847</v>
      </c>
      <c r="B132" s="10">
        <v>0</v>
      </c>
    </row>
    <row r="133" s="1" customFormat="1" ht="17.1" customHeight="1" spans="1:2">
      <c r="A133" s="9" t="s">
        <v>848</v>
      </c>
      <c r="B133" s="10">
        <v>0</v>
      </c>
    </row>
    <row r="134" s="1" customFormat="1" ht="17.1" customHeight="1" spans="1:2">
      <c r="A134" s="9" t="s">
        <v>769</v>
      </c>
      <c r="B134" s="10">
        <v>0</v>
      </c>
    </row>
    <row r="135" s="1" customFormat="1" ht="17.1" customHeight="1" spans="1:2">
      <c r="A135" s="9" t="s">
        <v>770</v>
      </c>
      <c r="B135" s="10">
        <v>0</v>
      </c>
    </row>
    <row r="136" s="1" customFormat="1" ht="17.1" customHeight="1" spans="1:2">
      <c r="A136" s="9" t="s">
        <v>771</v>
      </c>
      <c r="B136" s="10">
        <v>0</v>
      </c>
    </row>
    <row r="137" s="1" customFormat="1" ht="17.1" customHeight="1" spans="1:2">
      <c r="A137" s="9" t="s">
        <v>849</v>
      </c>
      <c r="B137" s="10">
        <v>0</v>
      </c>
    </row>
    <row r="138" s="1" customFormat="1" ht="17.1" customHeight="1" spans="1:2">
      <c r="A138" s="9" t="s">
        <v>778</v>
      </c>
      <c r="B138" s="10">
        <v>0</v>
      </c>
    </row>
    <row r="139" s="1" customFormat="1" ht="17.1" customHeight="1" spans="1:2">
      <c r="A139" s="9" t="s">
        <v>850</v>
      </c>
      <c r="B139" s="10">
        <v>0</v>
      </c>
    </row>
    <row r="140" s="1" customFormat="1" ht="17.1" customHeight="1" spans="1:2">
      <c r="A140" s="9" t="s">
        <v>851</v>
      </c>
      <c r="B140" s="10">
        <v>0</v>
      </c>
    </row>
    <row r="141" s="1" customFormat="1" ht="17.1" customHeight="1" spans="1:2">
      <c r="A141" s="9" t="s">
        <v>769</v>
      </c>
      <c r="B141" s="10">
        <v>0</v>
      </c>
    </row>
    <row r="142" s="1" customFormat="1" ht="17.1" customHeight="1" spans="1:2">
      <c r="A142" s="9" t="s">
        <v>770</v>
      </c>
      <c r="B142" s="10">
        <v>0</v>
      </c>
    </row>
    <row r="143" s="1" customFormat="1" ht="17.1" customHeight="1" spans="1:2">
      <c r="A143" s="9" t="s">
        <v>771</v>
      </c>
      <c r="B143" s="10">
        <v>0</v>
      </c>
    </row>
    <row r="144" s="1" customFormat="1" ht="17.1" customHeight="1" spans="1:2">
      <c r="A144" s="9" t="s">
        <v>852</v>
      </c>
      <c r="B144" s="10">
        <v>0</v>
      </c>
    </row>
    <row r="145" s="1" customFormat="1" ht="17.1" customHeight="1" spans="1:2">
      <c r="A145" s="9" t="s">
        <v>853</v>
      </c>
      <c r="B145" s="10">
        <v>0</v>
      </c>
    </row>
    <row r="146" s="1" customFormat="1" ht="17.1" customHeight="1" spans="1:2">
      <c r="A146" s="9" t="s">
        <v>778</v>
      </c>
      <c r="B146" s="10">
        <v>0</v>
      </c>
    </row>
    <row r="147" s="1" customFormat="1" ht="17.1" customHeight="1" spans="1:2">
      <c r="A147" s="9" t="s">
        <v>854</v>
      </c>
      <c r="B147" s="10">
        <v>0</v>
      </c>
    </row>
    <row r="148" s="1" customFormat="1" ht="17.1" customHeight="1" spans="1:2">
      <c r="A148" s="9" t="s">
        <v>855</v>
      </c>
      <c r="B148" s="10">
        <v>28</v>
      </c>
    </row>
    <row r="149" s="1" customFormat="1" ht="17.1" customHeight="1" spans="1:2">
      <c r="A149" s="9" t="s">
        <v>769</v>
      </c>
      <c r="B149" s="10">
        <v>28</v>
      </c>
    </row>
    <row r="150" s="1" customFormat="1" ht="17.1" customHeight="1" spans="1:2">
      <c r="A150" s="9" t="s">
        <v>770</v>
      </c>
      <c r="B150" s="10">
        <v>0</v>
      </c>
    </row>
    <row r="151" s="1" customFormat="1" ht="17.1" customHeight="1" spans="1:2">
      <c r="A151" s="9" t="s">
        <v>771</v>
      </c>
      <c r="B151" s="10">
        <v>0</v>
      </c>
    </row>
    <row r="152" s="1" customFormat="1" ht="17.1" customHeight="1" spans="1:2">
      <c r="A152" s="9" t="s">
        <v>856</v>
      </c>
      <c r="B152" s="10">
        <v>0</v>
      </c>
    </row>
    <row r="153" s="1" customFormat="1" ht="17.1" customHeight="1" spans="1:2">
      <c r="A153" s="9" t="s">
        <v>857</v>
      </c>
      <c r="B153" s="10">
        <v>0</v>
      </c>
    </row>
    <row r="154" s="1" customFormat="1" ht="17.1" customHeight="1" spans="1:2">
      <c r="A154" s="9" t="s">
        <v>858</v>
      </c>
      <c r="B154" s="10">
        <v>104</v>
      </c>
    </row>
    <row r="155" s="1" customFormat="1" ht="17.1" customHeight="1" spans="1:2">
      <c r="A155" s="9" t="s">
        <v>769</v>
      </c>
      <c r="B155" s="10">
        <v>92</v>
      </c>
    </row>
    <row r="156" s="1" customFormat="1" ht="17.1" customHeight="1" spans="1:2">
      <c r="A156" s="9" t="s">
        <v>770</v>
      </c>
      <c r="B156" s="10">
        <v>0</v>
      </c>
    </row>
    <row r="157" s="1" customFormat="1" ht="17.1" customHeight="1" spans="1:2">
      <c r="A157" s="9" t="s">
        <v>771</v>
      </c>
      <c r="B157" s="10">
        <v>0</v>
      </c>
    </row>
    <row r="158" s="1" customFormat="1" ht="17.1" customHeight="1" spans="1:2">
      <c r="A158" s="9" t="s">
        <v>783</v>
      </c>
      <c r="B158" s="10">
        <v>0</v>
      </c>
    </row>
    <row r="159" s="1" customFormat="1" ht="17.1" customHeight="1" spans="1:2">
      <c r="A159" s="9" t="s">
        <v>778</v>
      </c>
      <c r="B159" s="10">
        <v>0</v>
      </c>
    </row>
    <row r="160" s="1" customFormat="1" ht="17.1" customHeight="1" spans="1:2">
      <c r="A160" s="9" t="s">
        <v>859</v>
      </c>
      <c r="B160" s="10">
        <v>12</v>
      </c>
    </row>
    <row r="161" s="1" customFormat="1" ht="17.1" customHeight="1" spans="1:2">
      <c r="A161" s="9" t="s">
        <v>860</v>
      </c>
      <c r="B161" s="10">
        <v>454</v>
      </c>
    </row>
    <row r="162" s="1" customFormat="1" ht="17.1" customHeight="1" spans="1:2">
      <c r="A162" s="9" t="s">
        <v>769</v>
      </c>
      <c r="B162" s="10">
        <v>380</v>
      </c>
    </row>
    <row r="163" s="1" customFormat="1" ht="17.1" customHeight="1" spans="1:2">
      <c r="A163" s="9" t="s">
        <v>770</v>
      </c>
      <c r="B163" s="10">
        <v>10</v>
      </c>
    </row>
    <row r="164" s="1" customFormat="1" ht="17.1" customHeight="1" spans="1:2">
      <c r="A164" s="9" t="s">
        <v>771</v>
      </c>
      <c r="B164" s="10">
        <v>38</v>
      </c>
    </row>
    <row r="165" s="1" customFormat="1" ht="17.25" customHeight="1" spans="1:2">
      <c r="A165" s="9" t="s">
        <v>861</v>
      </c>
      <c r="B165" s="10">
        <v>23</v>
      </c>
    </row>
    <row r="166" s="1" customFormat="1" ht="17.25" customHeight="1" spans="1:2">
      <c r="A166" s="9" t="s">
        <v>778</v>
      </c>
      <c r="B166" s="10">
        <v>0</v>
      </c>
    </row>
    <row r="167" s="1" customFormat="1" ht="17.25" customHeight="1" spans="1:2">
      <c r="A167" s="9" t="s">
        <v>862</v>
      </c>
      <c r="B167" s="10">
        <v>3</v>
      </c>
    </row>
    <row r="168" s="1" customFormat="1" ht="17.1" customHeight="1" spans="1:2">
      <c r="A168" s="9" t="s">
        <v>863</v>
      </c>
      <c r="B168" s="10">
        <v>1609</v>
      </c>
    </row>
    <row r="169" s="1" customFormat="1" ht="17.1" customHeight="1" spans="1:2">
      <c r="A169" s="9" t="s">
        <v>769</v>
      </c>
      <c r="B169" s="10">
        <v>1036</v>
      </c>
    </row>
    <row r="170" s="1" customFormat="1" ht="17.1" customHeight="1" spans="1:2">
      <c r="A170" s="9" t="s">
        <v>770</v>
      </c>
      <c r="B170" s="10">
        <v>334</v>
      </c>
    </row>
    <row r="171" s="1" customFormat="1" ht="17.1" customHeight="1" spans="1:2">
      <c r="A171" s="9" t="s">
        <v>771</v>
      </c>
      <c r="B171" s="10">
        <v>34</v>
      </c>
    </row>
    <row r="172" s="1" customFormat="1" ht="17.1" customHeight="1" spans="1:2">
      <c r="A172" s="9" t="s">
        <v>864</v>
      </c>
      <c r="B172" s="10">
        <v>0</v>
      </c>
    </row>
    <row r="173" s="1" customFormat="1" ht="17.1" customHeight="1" spans="1:2">
      <c r="A173" s="9" t="s">
        <v>778</v>
      </c>
      <c r="B173" s="10">
        <v>1</v>
      </c>
    </row>
    <row r="174" s="1" customFormat="1" ht="17.1" customHeight="1" spans="1:2">
      <c r="A174" s="9" t="s">
        <v>865</v>
      </c>
      <c r="B174" s="10">
        <v>204</v>
      </c>
    </row>
    <row r="175" s="1" customFormat="1" ht="17.1" customHeight="1" spans="1:2">
      <c r="A175" s="9" t="s">
        <v>866</v>
      </c>
      <c r="B175" s="10">
        <v>992</v>
      </c>
    </row>
    <row r="176" s="1" customFormat="1" ht="17.1" customHeight="1" spans="1:2">
      <c r="A176" s="9" t="s">
        <v>769</v>
      </c>
      <c r="B176" s="10">
        <v>465</v>
      </c>
    </row>
    <row r="177" s="1" customFormat="1" ht="17.1" customHeight="1" spans="1:2">
      <c r="A177" s="9" t="s">
        <v>770</v>
      </c>
      <c r="B177" s="10">
        <v>220</v>
      </c>
    </row>
    <row r="178" s="1" customFormat="1" ht="17.1" customHeight="1" spans="1:2">
      <c r="A178" s="9" t="s">
        <v>771</v>
      </c>
      <c r="B178" s="10">
        <v>0</v>
      </c>
    </row>
    <row r="179" s="1" customFormat="1" ht="17.1" customHeight="1" spans="1:2">
      <c r="A179" s="9" t="s">
        <v>867</v>
      </c>
      <c r="B179" s="10">
        <v>0</v>
      </c>
    </row>
    <row r="180" s="1" customFormat="1" ht="17.1" customHeight="1" spans="1:2">
      <c r="A180" s="9" t="s">
        <v>778</v>
      </c>
      <c r="B180" s="10">
        <v>0</v>
      </c>
    </row>
    <row r="181" s="1" customFormat="1" ht="17.1" customHeight="1" spans="1:2">
      <c r="A181" s="9" t="s">
        <v>868</v>
      </c>
      <c r="B181" s="10">
        <v>307</v>
      </c>
    </row>
    <row r="182" s="1" customFormat="1" ht="17.1" customHeight="1" spans="1:2">
      <c r="A182" s="9" t="s">
        <v>869</v>
      </c>
      <c r="B182" s="10">
        <v>274</v>
      </c>
    </row>
    <row r="183" s="1" customFormat="1" ht="17.1" customHeight="1" spans="1:2">
      <c r="A183" s="9" t="s">
        <v>769</v>
      </c>
      <c r="B183" s="10">
        <v>253</v>
      </c>
    </row>
    <row r="184" s="1" customFormat="1" ht="17.1" customHeight="1" spans="1:2">
      <c r="A184" s="9" t="s">
        <v>770</v>
      </c>
      <c r="B184" s="10">
        <v>0</v>
      </c>
    </row>
    <row r="185" s="1" customFormat="1" ht="17.1" customHeight="1" spans="1:2">
      <c r="A185" s="9" t="s">
        <v>771</v>
      </c>
      <c r="B185" s="10">
        <v>0</v>
      </c>
    </row>
    <row r="186" s="1" customFormat="1" ht="16.9" customHeight="1" spans="1:2">
      <c r="A186" s="9" t="s">
        <v>870</v>
      </c>
      <c r="B186" s="10">
        <v>0</v>
      </c>
    </row>
    <row r="187" s="1" customFormat="1" ht="17.1" customHeight="1" spans="1:2">
      <c r="A187" s="9" t="s">
        <v>778</v>
      </c>
      <c r="B187" s="10">
        <v>0</v>
      </c>
    </row>
    <row r="188" s="1" customFormat="1" ht="17.1" customHeight="1" spans="1:2">
      <c r="A188" s="9" t="s">
        <v>871</v>
      </c>
      <c r="B188" s="10">
        <v>21</v>
      </c>
    </row>
    <row r="189" s="1" customFormat="1" ht="17.1" customHeight="1" spans="1:2">
      <c r="A189" s="9" t="s">
        <v>872</v>
      </c>
      <c r="B189" s="10">
        <v>285</v>
      </c>
    </row>
    <row r="190" s="1" customFormat="1" ht="17.1" customHeight="1" spans="1:2">
      <c r="A190" s="9" t="s">
        <v>769</v>
      </c>
      <c r="B190" s="10">
        <v>224</v>
      </c>
    </row>
    <row r="191" s="1" customFormat="1" ht="17.1" customHeight="1" spans="1:2">
      <c r="A191" s="9" t="s">
        <v>770</v>
      </c>
      <c r="B191" s="10">
        <v>19</v>
      </c>
    </row>
    <row r="192" s="1" customFormat="1" ht="17.1" customHeight="1" spans="1:2">
      <c r="A192" s="9" t="s">
        <v>771</v>
      </c>
      <c r="B192" s="10">
        <v>0</v>
      </c>
    </row>
    <row r="193" s="1" customFormat="1" ht="17.1" customHeight="1" spans="1:2">
      <c r="A193" s="9" t="s">
        <v>873</v>
      </c>
      <c r="B193" s="10">
        <v>16</v>
      </c>
    </row>
    <row r="194" s="1" customFormat="1" ht="17.1" customHeight="1" spans="1:2">
      <c r="A194" s="9" t="s">
        <v>874</v>
      </c>
      <c r="B194" s="10">
        <v>0</v>
      </c>
    </row>
    <row r="195" s="1" customFormat="1" ht="17.1" customHeight="1" spans="1:2">
      <c r="A195" s="9" t="s">
        <v>778</v>
      </c>
      <c r="B195" s="10">
        <v>0</v>
      </c>
    </row>
    <row r="196" s="1" customFormat="1" ht="17.1" customHeight="1" spans="1:2">
      <c r="A196" s="9" t="s">
        <v>875</v>
      </c>
      <c r="B196" s="10">
        <v>26</v>
      </c>
    </row>
    <row r="197" s="1" customFormat="1" ht="17.1" customHeight="1" spans="1:2">
      <c r="A197" s="9" t="s">
        <v>876</v>
      </c>
      <c r="B197" s="10">
        <v>0</v>
      </c>
    </row>
    <row r="198" s="1" customFormat="1" ht="17.1" customHeight="1" spans="1:2">
      <c r="A198" s="9" t="s">
        <v>769</v>
      </c>
      <c r="B198" s="10">
        <v>0</v>
      </c>
    </row>
    <row r="199" s="1" customFormat="1" ht="17.1" customHeight="1" spans="1:2">
      <c r="A199" s="9" t="s">
        <v>770</v>
      </c>
      <c r="B199" s="10">
        <v>0</v>
      </c>
    </row>
    <row r="200" s="1" customFormat="1" ht="17.1" customHeight="1" spans="1:2">
      <c r="A200" s="9" t="s">
        <v>771</v>
      </c>
      <c r="B200" s="10">
        <v>0</v>
      </c>
    </row>
    <row r="201" s="1" customFormat="1" ht="17.1" customHeight="1" spans="1:2">
      <c r="A201" s="9" t="s">
        <v>778</v>
      </c>
      <c r="B201" s="10">
        <v>0</v>
      </c>
    </row>
    <row r="202" s="1" customFormat="1" ht="17.1" customHeight="1" spans="1:2">
      <c r="A202" s="9" t="s">
        <v>877</v>
      </c>
      <c r="B202" s="10">
        <v>0</v>
      </c>
    </row>
    <row r="203" s="1" customFormat="1" ht="17.1" customHeight="1" spans="1:2">
      <c r="A203" s="9" t="s">
        <v>878</v>
      </c>
      <c r="B203" s="10">
        <v>129</v>
      </c>
    </row>
    <row r="204" s="1" customFormat="1" ht="17.1" customHeight="1" spans="1:2">
      <c r="A204" s="9" t="s">
        <v>769</v>
      </c>
      <c r="B204" s="10">
        <v>0</v>
      </c>
    </row>
    <row r="205" s="1" customFormat="1" ht="17.1" customHeight="1" spans="1:2">
      <c r="A205" s="9" t="s">
        <v>770</v>
      </c>
      <c r="B205" s="10">
        <v>94</v>
      </c>
    </row>
    <row r="206" s="1" customFormat="1" ht="17.1" customHeight="1" spans="1:2">
      <c r="A206" s="9" t="s">
        <v>771</v>
      </c>
      <c r="B206" s="10">
        <v>0</v>
      </c>
    </row>
    <row r="207" s="1" customFormat="1" ht="17.1" customHeight="1" spans="1:2">
      <c r="A207" s="9" t="s">
        <v>778</v>
      </c>
      <c r="B207" s="10">
        <v>0</v>
      </c>
    </row>
    <row r="208" s="1" customFormat="1" ht="17.1" customHeight="1" spans="1:2">
      <c r="A208" s="9" t="s">
        <v>879</v>
      </c>
      <c r="B208" s="10">
        <v>35</v>
      </c>
    </row>
    <row r="209" s="1" customFormat="1" ht="17.1" customHeight="1" spans="1:2">
      <c r="A209" s="9" t="s">
        <v>880</v>
      </c>
      <c r="B209" s="10">
        <v>0</v>
      </c>
    </row>
    <row r="210" s="1" customFormat="1" ht="17.1" customHeight="1" spans="1:2">
      <c r="A210" s="9" t="s">
        <v>769</v>
      </c>
      <c r="B210" s="10">
        <v>0</v>
      </c>
    </row>
    <row r="211" s="1" customFormat="1" ht="17.1" customHeight="1" spans="1:2">
      <c r="A211" s="9" t="s">
        <v>770</v>
      </c>
      <c r="B211" s="10">
        <v>0</v>
      </c>
    </row>
    <row r="212" s="1" customFormat="1" ht="17.1" customHeight="1" spans="1:2">
      <c r="A212" s="9" t="s">
        <v>771</v>
      </c>
      <c r="B212" s="10">
        <v>0</v>
      </c>
    </row>
    <row r="213" s="1" customFormat="1" ht="16.9" customHeight="1" spans="1:2">
      <c r="A213" s="9" t="s">
        <v>881</v>
      </c>
      <c r="B213" s="10">
        <v>0</v>
      </c>
    </row>
    <row r="214" s="1" customFormat="1" ht="17.1" customHeight="1" spans="1:2">
      <c r="A214" s="9" t="s">
        <v>778</v>
      </c>
      <c r="B214" s="10">
        <v>0</v>
      </c>
    </row>
    <row r="215" s="1" customFormat="1" ht="17.1" customHeight="1" spans="1:2">
      <c r="A215" s="9" t="s">
        <v>882</v>
      </c>
      <c r="B215" s="10">
        <v>0</v>
      </c>
    </row>
    <row r="216" s="1" customFormat="1" ht="17.1" customHeight="1" spans="1:2">
      <c r="A216" s="9" t="s">
        <v>883</v>
      </c>
      <c r="B216" s="10">
        <v>4481</v>
      </c>
    </row>
    <row r="217" s="1" customFormat="1" ht="17.1" customHeight="1" spans="1:2">
      <c r="A217" s="9" t="s">
        <v>769</v>
      </c>
      <c r="B217" s="10">
        <v>3447</v>
      </c>
    </row>
    <row r="218" s="1" customFormat="1" ht="17.1" customHeight="1" spans="1:2">
      <c r="A218" s="9" t="s">
        <v>770</v>
      </c>
      <c r="B218" s="10">
        <v>468</v>
      </c>
    </row>
    <row r="219" s="1" customFormat="1" ht="17.1" customHeight="1" spans="1:2">
      <c r="A219" s="9" t="s">
        <v>771</v>
      </c>
      <c r="B219" s="10">
        <v>0</v>
      </c>
    </row>
    <row r="220" s="1" customFormat="1" ht="17.1" customHeight="1" spans="1:2">
      <c r="A220" s="9" t="s">
        <v>884</v>
      </c>
      <c r="B220" s="10">
        <v>0</v>
      </c>
    </row>
    <row r="221" s="1" customFormat="1" ht="17.1" customHeight="1" spans="1:2">
      <c r="A221" s="9" t="s">
        <v>885</v>
      </c>
      <c r="B221" s="10">
        <v>88</v>
      </c>
    </row>
    <row r="222" s="1" customFormat="1" ht="17.1" customHeight="1" spans="1:2">
      <c r="A222" s="9" t="s">
        <v>810</v>
      </c>
      <c r="B222" s="10">
        <v>0</v>
      </c>
    </row>
    <row r="223" s="1" customFormat="1" ht="17.1" customHeight="1" spans="1:2">
      <c r="A223" s="9" t="s">
        <v>886</v>
      </c>
      <c r="B223" s="10">
        <v>0</v>
      </c>
    </row>
    <row r="224" s="1" customFormat="1" ht="17.1" customHeight="1" spans="1:2">
      <c r="A224" s="9" t="s">
        <v>887</v>
      </c>
      <c r="B224" s="10">
        <v>10</v>
      </c>
    </row>
    <row r="225" s="1" customFormat="1" ht="17.1" customHeight="1" spans="1:2">
      <c r="A225" s="9" t="s">
        <v>888</v>
      </c>
      <c r="B225" s="10">
        <v>100</v>
      </c>
    </row>
    <row r="226" s="1" customFormat="1" ht="17.1" customHeight="1" spans="1:2">
      <c r="A226" s="9" t="s">
        <v>889</v>
      </c>
      <c r="B226" s="10">
        <v>0</v>
      </c>
    </row>
    <row r="227" s="1" customFormat="1" ht="16.9" customHeight="1" spans="1:2">
      <c r="A227" s="9" t="s">
        <v>890</v>
      </c>
      <c r="B227" s="10">
        <v>30</v>
      </c>
    </row>
    <row r="228" s="1" customFormat="1" ht="16.9" customHeight="1" spans="1:2">
      <c r="A228" s="9" t="s">
        <v>891</v>
      </c>
      <c r="B228" s="10">
        <v>40</v>
      </c>
    </row>
    <row r="229" s="1" customFormat="1" ht="17.1" customHeight="1" spans="1:2">
      <c r="A229" s="9" t="s">
        <v>778</v>
      </c>
      <c r="B229" s="10">
        <v>0</v>
      </c>
    </row>
    <row r="230" s="1" customFormat="1" ht="17.1" customHeight="1" spans="1:2">
      <c r="A230" s="9" t="s">
        <v>892</v>
      </c>
      <c r="B230" s="10">
        <v>298</v>
      </c>
    </row>
    <row r="231" s="1" customFormat="1" ht="17.1" customHeight="1" spans="1:2">
      <c r="A231" s="9" t="s">
        <v>893</v>
      </c>
      <c r="B231" s="10">
        <v>4097</v>
      </c>
    </row>
    <row r="232" s="1" customFormat="1" ht="17.1" customHeight="1" spans="1:2">
      <c r="A232" s="9" t="s">
        <v>894</v>
      </c>
      <c r="B232" s="10">
        <v>0</v>
      </c>
    </row>
    <row r="233" s="1" customFormat="1" ht="17.1" customHeight="1" spans="1:2">
      <c r="A233" s="9" t="s">
        <v>895</v>
      </c>
      <c r="B233" s="10">
        <v>4097</v>
      </c>
    </row>
    <row r="234" s="1" customFormat="1" ht="17.1" customHeight="1" spans="1:2">
      <c r="A234" s="9" t="s">
        <v>896</v>
      </c>
      <c r="B234" s="10">
        <v>0</v>
      </c>
    </row>
    <row r="235" s="1" customFormat="1" ht="17.1" customHeight="1" spans="1:2">
      <c r="A235" s="9" t="s">
        <v>897</v>
      </c>
      <c r="B235" s="10">
        <v>0</v>
      </c>
    </row>
    <row r="236" s="1" customFormat="1" ht="17.1" customHeight="1" spans="1:2">
      <c r="A236" s="9" t="s">
        <v>769</v>
      </c>
      <c r="B236" s="10">
        <v>0</v>
      </c>
    </row>
    <row r="237" s="1" customFormat="1" ht="17.1" customHeight="1" spans="1:2">
      <c r="A237" s="9" t="s">
        <v>770</v>
      </c>
      <c r="B237" s="10">
        <v>0</v>
      </c>
    </row>
    <row r="238" s="1" customFormat="1" ht="17.1" customHeight="1" spans="1:2">
      <c r="A238" s="9" t="s">
        <v>771</v>
      </c>
      <c r="B238" s="10">
        <v>0</v>
      </c>
    </row>
    <row r="239" s="1" customFormat="1" ht="17.1" customHeight="1" spans="1:2">
      <c r="A239" s="9" t="s">
        <v>864</v>
      </c>
      <c r="B239" s="10">
        <v>0</v>
      </c>
    </row>
    <row r="240" s="1" customFormat="1" ht="17.1" customHeight="1" spans="1:2">
      <c r="A240" s="9" t="s">
        <v>778</v>
      </c>
      <c r="B240" s="10">
        <v>0</v>
      </c>
    </row>
    <row r="241" s="1" customFormat="1" ht="17.1" customHeight="1" spans="1:2">
      <c r="A241" s="9" t="s">
        <v>898</v>
      </c>
      <c r="B241" s="10">
        <v>0</v>
      </c>
    </row>
    <row r="242" s="1" customFormat="1" ht="17.1" customHeight="1" spans="1:2">
      <c r="A242" s="9" t="s">
        <v>899</v>
      </c>
      <c r="B242" s="10">
        <v>0</v>
      </c>
    </row>
    <row r="243" s="1" customFormat="1" ht="17.1" customHeight="1" spans="1:2">
      <c r="A243" s="9" t="s">
        <v>900</v>
      </c>
      <c r="B243" s="10">
        <v>0</v>
      </c>
    </row>
    <row r="244" s="1" customFormat="1" ht="17.1" customHeight="1" spans="1:2">
      <c r="A244" s="9" t="s">
        <v>901</v>
      </c>
      <c r="B244" s="10">
        <v>0</v>
      </c>
    </row>
    <row r="245" s="1" customFormat="1" ht="17.1" customHeight="1" spans="1:2">
      <c r="A245" s="9" t="s">
        <v>902</v>
      </c>
      <c r="B245" s="10">
        <v>0</v>
      </c>
    </row>
    <row r="246" s="1" customFormat="1" ht="17.1" customHeight="1" spans="1:2">
      <c r="A246" s="9" t="s">
        <v>903</v>
      </c>
      <c r="B246" s="10">
        <v>0</v>
      </c>
    </row>
    <row r="247" s="1" customFormat="1" ht="17.1" customHeight="1" spans="1:2">
      <c r="A247" s="15" t="s">
        <v>904</v>
      </c>
      <c r="B247" s="10">
        <v>0</v>
      </c>
    </row>
    <row r="248" s="1" customFormat="1" ht="17.1" customHeight="1" spans="1:2">
      <c r="A248" s="9" t="s">
        <v>905</v>
      </c>
      <c r="B248" s="10">
        <v>0</v>
      </c>
    </row>
    <row r="249" s="1" customFormat="1" ht="17.1" customHeight="1" spans="1:2">
      <c r="A249" s="9" t="s">
        <v>906</v>
      </c>
      <c r="B249" s="10">
        <v>0</v>
      </c>
    </row>
    <row r="250" s="1" customFormat="1" ht="17.1" customHeight="1" spans="1:2">
      <c r="A250" s="9" t="s">
        <v>907</v>
      </c>
      <c r="B250" s="10">
        <v>0</v>
      </c>
    </row>
    <row r="251" s="1" customFormat="1" ht="17.1" customHeight="1" spans="1:2">
      <c r="A251" s="9" t="s">
        <v>908</v>
      </c>
      <c r="B251" s="10">
        <v>0</v>
      </c>
    </row>
    <row r="252" s="1" customFormat="1" ht="17.1" customHeight="1" spans="1:2">
      <c r="A252" s="9" t="s">
        <v>909</v>
      </c>
      <c r="B252" s="10">
        <v>0</v>
      </c>
    </row>
    <row r="253" s="1" customFormat="1" ht="17.1" customHeight="1" spans="1:2">
      <c r="A253" s="9" t="s">
        <v>910</v>
      </c>
      <c r="B253" s="10">
        <v>0</v>
      </c>
    </row>
    <row r="254" s="1" customFormat="1" ht="17.1" customHeight="1" spans="1:2">
      <c r="A254" s="9" t="s">
        <v>911</v>
      </c>
      <c r="B254" s="10">
        <v>0</v>
      </c>
    </row>
    <row r="255" s="1" customFormat="1" ht="17.1" customHeight="1" spans="1:2">
      <c r="A255" s="9" t="s">
        <v>912</v>
      </c>
      <c r="B255" s="10">
        <v>0</v>
      </c>
    </row>
    <row r="256" s="1" customFormat="1" ht="17.1" customHeight="1" spans="1:2">
      <c r="A256" s="9" t="s">
        <v>913</v>
      </c>
      <c r="B256" s="10">
        <v>0</v>
      </c>
    </row>
    <row r="257" s="1" customFormat="1" ht="16.9" customHeight="1" spans="1:2">
      <c r="A257" s="9" t="s">
        <v>914</v>
      </c>
      <c r="B257" s="10">
        <v>0</v>
      </c>
    </row>
    <row r="258" s="1" customFormat="1" ht="17.1" customHeight="1" spans="1:2">
      <c r="A258" s="9" t="s">
        <v>915</v>
      </c>
      <c r="B258" s="10">
        <v>0</v>
      </c>
    </row>
    <row r="259" s="1" customFormat="1" ht="17.1" customHeight="1" spans="1:2">
      <c r="A259" s="9" t="s">
        <v>916</v>
      </c>
      <c r="B259" s="10">
        <v>0</v>
      </c>
    </row>
    <row r="260" s="1" customFormat="1" ht="17.1" customHeight="1" spans="1:2">
      <c r="A260" s="9" t="s">
        <v>917</v>
      </c>
      <c r="B260" s="10">
        <v>0</v>
      </c>
    </row>
    <row r="261" s="1" customFormat="1" ht="17.1" customHeight="1" spans="1:2">
      <c r="A261" s="9" t="s">
        <v>918</v>
      </c>
      <c r="B261" s="10">
        <v>0</v>
      </c>
    </row>
    <row r="262" s="1" customFormat="1" ht="17.1" customHeight="1" spans="1:2">
      <c r="A262" s="9" t="s">
        <v>919</v>
      </c>
      <c r="B262" s="10">
        <v>0</v>
      </c>
    </row>
    <row r="263" s="1" customFormat="1" ht="17.1" customHeight="1" spans="1:2">
      <c r="A263" s="9" t="s">
        <v>920</v>
      </c>
      <c r="B263" s="10">
        <v>0</v>
      </c>
    </row>
    <row r="264" s="1" customFormat="1" ht="17.1" customHeight="1" spans="1:2">
      <c r="A264" s="9" t="s">
        <v>921</v>
      </c>
      <c r="B264" s="10">
        <v>0</v>
      </c>
    </row>
    <row r="265" s="1" customFormat="1" ht="17.1" customHeight="1" spans="1:2">
      <c r="A265" s="9" t="s">
        <v>922</v>
      </c>
      <c r="B265" s="10">
        <v>0</v>
      </c>
    </row>
    <row r="266" s="1" customFormat="1" ht="17.1" customHeight="1" spans="1:2">
      <c r="A266" s="9" t="s">
        <v>923</v>
      </c>
      <c r="B266" s="10">
        <v>0</v>
      </c>
    </row>
    <row r="267" s="1" customFormat="1" ht="17.1" customHeight="1" spans="1:2">
      <c r="A267" s="9" t="s">
        <v>769</v>
      </c>
      <c r="B267" s="10">
        <v>0</v>
      </c>
    </row>
    <row r="268" s="1" customFormat="1" ht="17.1" customHeight="1" spans="1:2">
      <c r="A268" s="9" t="s">
        <v>770</v>
      </c>
      <c r="B268" s="10">
        <v>0</v>
      </c>
    </row>
    <row r="269" s="1" customFormat="1" ht="17.1" customHeight="1" spans="1:2">
      <c r="A269" s="9" t="s">
        <v>771</v>
      </c>
      <c r="B269" s="10">
        <v>0</v>
      </c>
    </row>
    <row r="270" s="1" customFormat="1" ht="17.1" customHeight="1" spans="1:2">
      <c r="A270" s="9" t="s">
        <v>778</v>
      </c>
      <c r="B270" s="10">
        <v>0</v>
      </c>
    </row>
    <row r="271" s="1" customFormat="1" ht="17.1" customHeight="1" spans="1:2">
      <c r="A271" s="9" t="s">
        <v>924</v>
      </c>
      <c r="B271" s="10">
        <v>0</v>
      </c>
    </row>
    <row r="272" s="1" customFormat="1" ht="17.1" customHeight="1" spans="1:2">
      <c r="A272" s="9" t="s">
        <v>925</v>
      </c>
      <c r="B272" s="10">
        <v>0</v>
      </c>
    </row>
    <row r="273" s="1" customFormat="1" ht="17.1" customHeight="1" spans="1:2">
      <c r="A273" s="9" t="s">
        <v>926</v>
      </c>
      <c r="B273" s="10">
        <v>0</v>
      </c>
    </row>
    <row r="274" s="1" customFormat="1" ht="17.1" customHeight="1" spans="1:2">
      <c r="A274" s="9" t="s">
        <v>927</v>
      </c>
      <c r="B274" s="10">
        <v>393</v>
      </c>
    </row>
    <row r="275" s="1" customFormat="1" ht="17.1" customHeight="1" spans="1:2">
      <c r="A275" s="9" t="s">
        <v>928</v>
      </c>
      <c r="B275" s="10">
        <v>0</v>
      </c>
    </row>
    <row r="276" s="1" customFormat="1" ht="17.1" customHeight="1" spans="1:2">
      <c r="A276" s="9" t="s">
        <v>929</v>
      </c>
      <c r="B276" s="10">
        <v>0</v>
      </c>
    </row>
    <row r="277" s="1" customFormat="1" ht="17.1" customHeight="1" spans="1:2">
      <c r="A277" s="9" t="s">
        <v>930</v>
      </c>
      <c r="B277" s="10">
        <v>0</v>
      </c>
    </row>
    <row r="278" s="1" customFormat="1" ht="17.1" customHeight="1" spans="1:2">
      <c r="A278" s="9" t="s">
        <v>931</v>
      </c>
      <c r="B278" s="10">
        <v>0</v>
      </c>
    </row>
    <row r="279" s="1" customFormat="1" ht="17.1" customHeight="1" spans="1:2">
      <c r="A279" s="9" t="s">
        <v>932</v>
      </c>
      <c r="B279" s="10">
        <v>0</v>
      </c>
    </row>
    <row r="280" s="1" customFormat="1" ht="17.1" customHeight="1" spans="1:2">
      <c r="A280" s="9" t="s">
        <v>933</v>
      </c>
      <c r="B280" s="10">
        <v>0</v>
      </c>
    </row>
    <row r="281" s="1" customFormat="1" ht="17.1" customHeight="1" spans="1:2">
      <c r="A281" s="9" t="s">
        <v>934</v>
      </c>
      <c r="B281" s="10">
        <v>0</v>
      </c>
    </row>
    <row r="282" s="1" customFormat="1" ht="17.1" customHeight="1" spans="1:2">
      <c r="A282" s="9" t="s">
        <v>935</v>
      </c>
      <c r="B282" s="10">
        <v>0</v>
      </c>
    </row>
    <row r="283" s="1" customFormat="1" ht="17.1" customHeight="1" spans="1:2">
      <c r="A283" s="9" t="s">
        <v>936</v>
      </c>
      <c r="B283" s="10">
        <v>393</v>
      </c>
    </row>
    <row r="284" s="1" customFormat="1" ht="17.1" customHeight="1" spans="1:2">
      <c r="A284" s="9" t="s">
        <v>937</v>
      </c>
      <c r="B284" s="10">
        <v>230</v>
      </c>
    </row>
    <row r="285" s="1" customFormat="1" ht="17.1" customHeight="1" spans="1:2">
      <c r="A285" s="9" t="s">
        <v>938</v>
      </c>
      <c r="B285" s="10">
        <v>0</v>
      </c>
    </row>
    <row r="286" s="1" customFormat="1" ht="17.1" customHeight="1" spans="1:2">
      <c r="A286" s="9" t="s">
        <v>939</v>
      </c>
      <c r="B286" s="10">
        <v>147</v>
      </c>
    </row>
    <row r="287" s="1" customFormat="1" ht="17.1" customHeight="1" spans="1:2">
      <c r="A287" s="9" t="s">
        <v>940</v>
      </c>
      <c r="B287" s="10">
        <v>0</v>
      </c>
    </row>
    <row r="288" s="1" customFormat="1" ht="17.1" customHeight="1" spans="1:2">
      <c r="A288" s="9" t="s">
        <v>941</v>
      </c>
      <c r="B288" s="10">
        <v>16</v>
      </c>
    </row>
    <row r="289" s="1" customFormat="1" ht="17.1" customHeight="1" spans="1:2">
      <c r="A289" s="9" t="s">
        <v>942</v>
      </c>
      <c r="B289" s="10">
        <v>0</v>
      </c>
    </row>
    <row r="290" s="1" customFormat="1" ht="17.1" customHeight="1" spans="1:2">
      <c r="A290" s="9" t="s">
        <v>943</v>
      </c>
      <c r="B290" s="10">
        <v>0</v>
      </c>
    </row>
    <row r="291" s="1" customFormat="1" ht="17.1" customHeight="1" spans="1:2">
      <c r="A291" s="9" t="s">
        <v>944</v>
      </c>
      <c r="B291" s="10">
        <v>0</v>
      </c>
    </row>
    <row r="292" s="1" customFormat="1" ht="17.1" customHeight="1" spans="1:2">
      <c r="A292" s="9" t="s">
        <v>945</v>
      </c>
      <c r="B292" s="10">
        <v>0</v>
      </c>
    </row>
    <row r="293" s="1" customFormat="1" ht="17.1" customHeight="1" spans="1:2">
      <c r="A293" s="9" t="s">
        <v>946</v>
      </c>
      <c r="B293" s="10">
        <v>20392</v>
      </c>
    </row>
    <row r="294" s="1" customFormat="1" ht="17.1" customHeight="1" spans="1:2">
      <c r="A294" s="9" t="s">
        <v>947</v>
      </c>
      <c r="B294" s="10">
        <v>46</v>
      </c>
    </row>
    <row r="295" s="1" customFormat="1" ht="17.1" customHeight="1" spans="1:2">
      <c r="A295" s="9" t="s">
        <v>948</v>
      </c>
      <c r="B295" s="10">
        <v>36</v>
      </c>
    </row>
    <row r="296" s="1" customFormat="1" ht="17.1" customHeight="1" spans="1:2">
      <c r="A296" s="9" t="s">
        <v>949</v>
      </c>
      <c r="B296" s="10">
        <v>10</v>
      </c>
    </row>
    <row r="297" s="1" customFormat="1" ht="17.1" customHeight="1" spans="1:2">
      <c r="A297" s="9" t="s">
        <v>950</v>
      </c>
      <c r="B297" s="10">
        <v>18504</v>
      </c>
    </row>
    <row r="298" s="1" customFormat="1" ht="17.1" customHeight="1" spans="1:2">
      <c r="A298" s="9" t="s">
        <v>769</v>
      </c>
      <c r="B298" s="10">
        <v>11284</v>
      </c>
    </row>
    <row r="299" s="1" customFormat="1" ht="17.1" customHeight="1" spans="1:2">
      <c r="A299" s="9" t="s">
        <v>770</v>
      </c>
      <c r="B299" s="10">
        <v>5547</v>
      </c>
    </row>
    <row r="300" s="1" customFormat="1" ht="17.1" customHeight="1" spans="1:2">
      <c r="A300" s="9" t="s">
        <v>771</v>
      </c>
      <c r="B300" s="10">
        <v>0</v>
      </c>
    </row>
    <row r="301" s="1" customFormat="1" ht="17.1" customHeight="1" spans="1:2">
      <c r="A301" s="9" t="s">
        <v>810</v>
      </c>
      <c r="B301" s="10">
        <v>5</v>
      </c>
    </row>
    <row r="302" s="1" customFormat="1" ht="17.1" customHeight="1" spans="1:2">
      <c r="A302" s="9" t="s">
        <v>951</v>
      </c>
      <c r="B302" s="10">
        <v>0</v>
      </c>
    </row>
    <row r="303" s="1" customFormat="1" ht="17.1" customHeight="1" spans="1:2">
      <c r="A303" s="9" t="s">
        <v>952</v>
      </c>
      <c r="B303" s="10">
        <v>0</v>
      </c>
    </row>
    <row r="304" s="1" customFormat="1" ht="16.9" customHeight="1" spans="1:2">
      <c r="A304" s="9" t="s">
        <v>953</v>
      </c>
      <c r="B304" s="10">
        <v>0</v>
      </c>
    </row>
    <row r="305" s="1" customFormat="1" ht="16.9" customHeight="1" spans="1:2">
      <c r="A305" s="9" t="s">
        <v>954</v>
      </c>
      <c r="B305" s="10">
        <v>0</v>
      </c>
    </row>
    <row r="306" s="1" customFormat="1" ht="17.1" customHeight="1" spans="1:2">
      <c r="A306" s="9" t="s">
        <v>778</v>
      </c>
      <c r="B306" s="10">
        <v>0</v>
      </c>
    </row>
    <row r="307" s="1" customFormat="1" ht="17.1" customHeight="1" spans="1:2">
      <c r="A307" s="9" t="s">
        <v>955</v>
      </c>
      <c r="B307" s="10">
        <v>1668</v>
      </c>
    </row>
    <row r="308" s="1" customFormat="1" ht="17.1" customHeight="1" spans="1:2">
      <c r="A308" s="9" t="s">
        <v>956</v>
      </c>
      <c r="B308" s="10">
        <v>0</v>
      </c>
    </row>
    <row r="309" s="1" customFormat="1" ht="17.1" customHeight="1" spans="1:2">
      <c r="A309" s="9" t="s">
        <v>769</v>
      </c>
      <c r="B309" s="10">
        <v>0</v>
      </c>
    </row>
    <row r="310" s="1" customFormat="1" ht="17.1" customHeight="1" spans="1:2">
      <c r="A310" s="9" t="s">
        <v>770</v>
      </c>
      <c r="B310" s="10">
        <v>0</v>
      </c>
    </row>
    <row r="311" s="1" customFormat="1" ht="17.1" customHeight="1" spans="1:2">
      <c r="A311" s="9" t="s">
        <v>771</v>
      </c>
      <c r="B311" s="10">
        <v>0</v>
      </c>
    </row>
    <row r="312" s="1" customFormat="1" ht="17.1" customHeight="1" spans="1:2">
      <c r="A312" s="9" t="s">
        <v>957</v>
      </c>
      <c r="B312" s="10">
        <v>0</v>
      </c>
    </row>
    <row r="313" s="1" customFormat="1" ht="17.1" customHeight="1" spans="1:2">
      <c r="A313" s="9" t="s">
        <v>778</v>
      </c>
      <c r="B313" s="10">
        <v>0</v>
      </c>
    </row>
    <row r="314" s="1" customFormat="1" ht="17.1" customHeight="1" spans="1:2">
      <c r="A314" s="9" t="s">
        <v>958</v>
      </c>
      <c r="B314" s="10">
        <v>0</v>
      </c>
    </row>
    <row r="315" s="1" customFormat="1" ht="17.1" customHeight="1" spans="1:2">
      <c r="A315" s="9" t="s">
        <v>959</v>
      </c>
      <c r="B315" s="10">
        <v>0</v>
      </c>
    </row>
    <row r="316" s="1" customFormat="1" ht="17.1" customHeight="1" spans="1:2">
      <c r="A316" s="9" t="s">
        <v>769</v>
      </c>
      <c r="B316" s="10">
        <v>0</v>
      </c>
    </row>
    <row r="317" s="1" customFormat="1" ht="17.1" customHeight="1" spans="1:2">
      <c r="A317" s="9" t="s">
        <v>770</v>
      </c>
      <c r="B317" s="10">
        <v>0</v>
      </c>
    </row>
    <row r="318" s="1" customFormat="1" ht="17.1" customHeight="1" spans="1:2">
      <c r="A318" s="9" t="s">
        <v>771</v>
      </c>
      <c r="B318" s="10">
        <v>0</v>
      </c>
    </row>
    <row r="319" s="1" customFormat="1" ht="17.1" customHeight="1" spans="1:2">
      <c r="A319" s="9" t="s">
        <v>960</v>
      </c>
      <c r="B319" s="10">
        <v>0</v>
      </c>
    </row>
    <row r="320" s="1" customFormat="1" ht="17.1" customHeight="1" spans="1:2">
      <c r="A320" s="9" t="s">
        <v>961</v>
      </c>
      <c r="B320" s="10">
        <v>0</v>
      </c>
    </row>
    <row r="321" s="1" customFormat="1" ht="17.1" customHeight="1" spans="1:2">
      <c r="A321" s="9" t="s">
        <v>778</v>
      </c>
      <c r="B321" s="10">
        <v>0</v>
      </c>
    </row>
    <row r="322" s="1" customFormat="1" ht="17.1" customHeight="1" spans="1:2">
      <c r="A322" s="9" t="s">
        <v>962</v>
      </c>
      <c r="B322" s="10">
        <v>0</v>
      </c>
    </row>
    <row r="323" s="1" customFormat="1" ht="17.1" customHeight="1" spans="1:2">
      <c r="A323" s="9" t="s">
        <v>963</v>
      </c>
      <c r="B323" s="10">
        <v>41</v>
      </c>
    </row>
    <row r="324" s="1" customFormat="1" ht="17.1" customHeight="1" spans="1:2">
      <c r="A324" s="9" t="s">
        <v>769</v>
      </c>
      <c r="B324" s="10">
        <v>0</v>
      </c>
    </row>
    <row r="325" s="1" customFormat="1" ht="17.1" customHeight="1" spans="1:2">
      <c r="A325" s="9" t="s">
        <v>770</v>
      </c>
      <c r="B325" s="10">
        <v>0</v>
      </c>
    </row>
    <row r="326" s="1" customFormat="1" ht="17.1" customHeight="1" spans="1:2">
      <c r="A326" s="9" t="s">
        <v>771</v>
      </c>
      <c r="B326" s="10">
        <v>0</v>
      </c>
    </row>
    <row r="327" s="1" customFormat="1" ht="17.1" customHeight="1" spans="1:2">
      <c r="A327" s="9" t="s">
        <v>964</v>
      </c>
      <c r="B327" s="10">
        <v>0</v>
      </c>
    </row>
    <row r="328" s="1" customFormat="1" ht="17.1" customHeight="1" spans="1:2">
      <c r="A328" s="9" t="s">
        <v>965</v>
      </c>
      <c r="B328" s="10">
        <v>0</v>
      </c>
    </row>
    <row r="329" s="1" customFormat="1" ht="17.1" customHeight="1" spans="1:2">
      <c r="A329" s="9" t="s">
        <v>966</v>
      </c>
      <c r="B329" s="10">
        <v>0</v>
      </c>
    </row>
    <row r="330" s="1" customFormat="1" ht="17.1" customHeight="1" spans="1:2">
      <c r="A330" s="9" t="s">
        <v>778</v>
      </c>
      <c r="B330" s="10">
        <v>0</v>
      </c>
    </row>
    <row r="331" s="1" customFormat="1" ht="17.1" customHeight="1" spans="1:2">
      <c r="A331" s="9" t="s">
        <v>967</v>
      </c>
      <c r="B331" s="10">
        <v>41</v>
      </c>
    </row>
    <row r="332" s="1" customFormat="1" ht="17.1" customHeight="1" spans="1:2">
      <c r="A332" s="9" t="s">
        <v>968</v>
      </c>
      <c r="B332" s="10">
        <v>1015</v>
      </c>
    </row>
    <row r="333" s="1" customFormat="1" ht="17.1" customHeight="1" spans="1:2">
      <c r="A333" s="9" t="s">
        <v>769</v>
      </c>
      <c r="B333" s="10">
        <v>575</v>
      </c>
    </row>
    <row r="334" s="1" customFormat="1" ht="17.1" customHeight="1" spans="1:2">
      <c r="A334" s="9" t="s">
        <v>770</v>
      </c>
      <c r="B334" s="10">
        <v>16</v>
      </c>
    </row>
    <row r="335" s="1" customFormat="1" ht="17.1" customHeight="1" spans="1:2">
      <c r="A335" s="9" t="s">
        <v>771</v>
      </c>
      <c r="B335" s="10">
        <v>0</v>
      </c>
    </row>
    <row r="336" s="1" customFormat="1" ht="17.1" customHeight="1" spans="1:2">
      <c r="A336" s="9" t="s">
        <v>969</v>
      </c>
      <c r="B336" s="10">
        <v>0</v>
      </c>
    </row>
    <row r="337" s="1" customFormat="1" ht="17.1" customHeight="1" spans="1:2">
      <c r="A337" s="9" t="s">
        <v>970</v>
      </c>
      <c r="B337" s="10">
        <v>16</v>
      </c>
    </row>
    <row r="338" s="1" customFormat="1" ht="17.1" customHeight="1" spans="1:2">
      <c r="A338" s="9" t="s">
        <v>971</v>
      </c>
      <c r="B338" s="10">
        <v>0</v>
      </c>
    </row>
    <row r="339" s="1" customFormat="1" ht="17.1" customHeight="1" spans="1:2">
      <c r="A339" s="9" t="s">
        <v>972</v>
      </c>
      <c r="B339" s="10">
        <v>0</v>
      </c>
    </row>
    <row r="340" s="1" customFormat="1" ht="17.1" customHeight="1" spans="1:2">
      <c r="A340" s="9" t="s">
        <v>973</v>
      </c>
      <c r="B340" s="10">
        <v>0</v>
      </c>
    </row>
    <row r="341" s="1" customFormat="1" ht="17.1" customHeight="1" spans="1:2">
      <c r="A341" s="9" t="s">
        <v>974</v>
      </c>
      <c r="B341" s="10">
        <v>0</v>
      </c>
    </row>
    <row r="342" s="1" customFormat="1" ht="17.1" customHeight="1" spans="1:2">
      <c r="A342" s="9" t="s">
        <v>975</v>
      </c>
      <c r="B342" s="10">
        <v>68</v>
      </c>
    </row>
    <row r="343" s="1" customFormat="1" ht="17.1" customHeight="1" spans="1:2">
      <c r="A343" s="9" t="s">
        <v>810</v>
      </c>
      <c r="B343" s="10">
        <v>0</v>
      </c>
    </row>
    <row r="344" s="1" customFormat="1" ht="17.1" customHeight="1" spans="1:2">
      <c r="A344" s="9" t="s">
        <v>778</v>
      </c>
      <c r="B344" s="10">
        <v>0</v>
      </c>
    </row>
    <row r="345" s="1" customFormat="1" ht="17.1" customHeight="1" spans="1:2">
      <c r="A345" s="9" t="s">
        <v>976</v>
      </c>
      <c r="B345" s="10">
        <v>340</v>
      </c>
    </row>
    <row r="346" s="1" customFormat="1" ht="17.1" customHeight="1" spans="1:2">
      <c r="A346" s="9" t="s">
        <v>977</v>
      </c>
      <c r="B346" s="10">
        <v>0</v>
      </c>
    </row>
    <row r="347" s="1" customFormat="1" ht="17.1" customHeight="1" spans="1:2">
      <c r="A347" s="9" t="s">
        <v>769</v>
      </c>
      <c r="B347" s="10">
        <v>0</v>
      </c>
    </row>
    <row r="348" s="1" customFormat="1" ht="17.1" customHeight="1" spans="1:2">
      <c r="A348" s="9" t="s">
        <v>770</v>
      </c>
      <c r="B348" s="10">
        <v>0</v>
      </c>
    </row>
    <row r="349" s="1" customFormat="1" ht="17.1" customHeight="1" spans="1:2">
      <c r="A349" s="9" t="s">
        <v>771</v>
      </c>
      <c r="B349" s="10">
        <v>0</v>
      </c>
    </row>
    <row r="350" s="1" customFormat="1" ht="17.1" customHeight="1" spans="1:2">
      <c r="A350" s="9" t="s">
        <v>978</v>
      </c>
      <c r="B350" s="10">
        <v>0</v>
      </c>
    </row>
    <row r="351" s="1" customFormat="1" ht="17.1" customHeight="1" spans="1:2">
      <c r="A351" s="9" t="s">
        <v>979</v>
      </c>
      <c r="B351" s="10">
        <v>0</v>
      </c>
    </row>
    <row r="352" s="1" customFormat="1" ht="17.1" customHeight="1" spans="1:2">
      <c r="A352" s="9" t="s">
        <v>980</v>
      </c>
      <c r="B352" s="10">
        <v>0</v>
      </c>
    </row>
    <row r="353" s="1" customFormat="1" ht="17.1" customHeight="1" spans="1:2">
      <c r="A353" s="9" t="s">
        <v>810</v>
      </c>
      <c r="B353" s="10">
        <v>0</v>
      </c>
    </row>
    <row r="354" s="1" customFormat="1" ht="17.1" customHeight="1" spans="1:2">
      <c r="A354" s="9" t="s">
        <v>778</v>
      </c>
      <c r="B354" s="10">
        <v>0</v>
      </c>
    </row>
    <row r="355" s="1" customFormat="1" ht="17.1" customHeight="1" spans="1:2">
      <c r="A355" s="9" t="s">
        <v>981</v>
      </c>
      <c r="B355" s="10">
        <v>0</v>
      </c>
    </row>
    <row r="356" s="1" customFormat="1" ht="17.1" customHeight="1" spans="1:2">
      <c r="A356" s="9" t="s">
        <v>982</v>
      </c>
      <c r="B356" s="10">
        <v>0</v>
      </c>
    </row>
    <row r="357" s="1" customFormat="1" ht="17.1" customHeight="1" spans="1:2">
      <c r="A357" s="9" t="s">
        <v>769</v>
      </c>
      <c r="B357" s="10">
        <v>0</v>
      </c>
    </row>
    <row r="358" s="1" customFormat="1" ht="17.1" customHeight="1" spans="1:2">
      <c r="A358" s="9" t="s">
        <v>770</v>
      </c>
      <c r="B358" s="10">
        <v>0</v>
      </c>
    </row>
    <row r="359" s="1" customFormat="1" ht="17.1" customHeight="1" spans="1:2">
      <c r="A359" s="9" t="s">
        <v>771</v>
      </c>
      <c r="B359" s="10">
        <v>0</v>
      </c>
    </row>
    <row r="360" s="1" customFormat="1" ht="17.1" customHeight="1" spans="1:2">
      <c r="A360" s="9" t="s">
        <v>983</v>
      </c>
      <c r="B360" s="10">
        <v>0</v>
      </c>
    </row>
    <row r="361" s="1" customFormat="1" ht="17.1" customHeight="1" spans="1:2">
      <c r="A361" s="9" t="s">
        <v>984</v>
      </c>
      <c r="B361" s="10">
        <v>0</v>
      </c>
    </row>
    <row r="362" s="1" customFormat="1" ht="17.1" customHeight="1" spans="1:2">
      <c r="A362" s="9" t="s">
        <v>985</v>
      </c>
      <c r="B362" s="10">
        <v>0</v>
      </c>
    </row>
    <row r="363" s="1" customFormat="1" ht="17.1" customHeight="1" spans="1:2">
      <c r="A363" s="9" t="s">
        <v>810</v>
      </c>
      <c r="B363" s="10">
        <v>0</v>
      </c>
    </row>
    <row r="364" s="1" customFormat="1" ht="17.1" customHeight="1" spans="1:2">
      <c r="A364" s="9" t="s">
        <v>778</v>
      </c>
      <c r="B364" s="10">
        <v>0</v>
      </c>
    </row>
    <row r="365" s="1" customFormat="1" ht="17.1" customHeight="1" spans="1:2">
      <c r="A365" s="9" t="s">
        <v>986</v>
      </c>
      <c r="B365" s="10">
        <v>0</v>
      </c>
    </row>
    <row r="366" s="1" customFormat="1" ht="17.1" customHeight="1" spans="1:2">
      <c r="A366" s="9" t="s">
        <v>987</v>
      </c>
      <c r="B366" s="10">
        <v>0</v>
      </c>
    </row>
    <row r="367" s="1" customFormat="1" ht="17.1" customHeight="1" spans="1:2">
      <c r="A367" s="9" t="s">
        <v>769</v>
      </c>
      <c r="B367" s="10">
        <v>0</v>
      </c>
    </row>
    <row r="368" s="1" customFormat="1" ht="17.1" customHeight="1" spans="1:2">
      <c r="A368" s="9" t="s">
        <v>770</v>
      </c>
      <c r="B368" s="10">
        <v>0</v>
      </c>
    </row>
    <row r="369" s="1" customFormat="1" ht="17.1" customHeight="1" spans="1:2">
      <c r="A369" s="9" t="s">
        <v>771</v>
      </c>
      <c r="B369" s="10">
        <v>0</v>
      </c>
    </row>
    <row r="370" s="1" customFormat="1" ht="17.1" customHeight="1" spans="1:2">
      <c r="A370" s="9" t="s">
        <v>988</v>
      </c>
      <c r="B370" s="10">
        <v>0</v>
      </c>
    </row>
    <row r="371" s="1" customFormat="1" ht="17.1" customHeight="1" spans="1:2">
      <c r="A371" s="9" t="s">
        <v>989</v>
      </c>
      <c r="B371" s="10">
        <v>0</v>
      </c>
    </row>
    <row r="372" s="1" customFormat="1" ht="17.1" customHeight="1" spans="1:2">
      <c r="A372" s="9" t="s">
        <v>778</v>
      </c>
      <c r="B372" s="10">
        <v>0</v>
      </c>
    </row>
    <row r="373" s="1" customFormat="1" ht="17.1" customHeight="1" spans="1:2">
      <c r="A373" s="9" t="s">
        <v>990</v>
      </c>
      <c r="B373" s="10">
        <v>0</v>
      </c>
    </row>
    <row r="374" s="1" customFormat="1" ht="17.1" customHeight="1" spans="1:2">
      <c r="A374" s="9" t="s">
        <v>991</v>
      </c>
      <c r="B374" s="10">
        <v>0</v>
      </c>
    </row>
    <row r="375" s="1" customFormat="1" ht="17.1" customHeight="1" spans="1:2">
      <c r="A375" s="9" t="s">
        <v>769</v>
      </c>
      <c r="B375" s="10">
        <v>0</v>
      </c>
    </row>
    <row r="376" s="1" customFormat="1" ht="17.1" customHeight="1" spans="1:2">
      <c r="A376" s="9" t="s">
        <v>770</v>
      </c>
      <c r="B376" s="10">
        <v>0</v>
      </c>
    </row>
    <row r="377" s="1" customFormat="1" ht="17.1" customHeight="1" spans="1:2">
      <c r="A377" s="9" t="s">
        <v>810</v>
      </c>
      <c r="B377" s="10">
        <v>0</v>
      </c>
    </row>
    <row r="378" s="1" customFormat="1" ht="17.1" customHeight="1" spans="1:2">
      <c r="A378" s="9" t="s">
        <v>992</v>
      </c>
      <c r="B378" s="10">
        <v>0</v>
      </c>
    </row>
    <row r="379" s="1" customFormat="1" ht="17.1" customHeight="1" spans="1:2">
      <c r="A379" s="9" t="s">
        <v>993</v>
      </c>
      <c r="B379" s="10">
        <v>0</v>
      </c>
    </row>
    <row r="380" s="1" customFormat="1" ht="17.1" customHeight="1" spans="1:2">
      <c r="A380" s="9" t="s">
        <v>994</v>
      </c>
      <c r="B380" s="10">
        <v>786</v>
      </c>
    </row>
    <row r="381" s="1" customFormat="1" ht="16.9" customHeight="1" spans="1:2">
      <c r="A381" s="9" t="s">
        <v>995</v>
      </c>
      <c r="B381" s="10">
        <v>4</v>
      </c>
    </row>
    <row r="382" s="1" customFormat="1" ht="17.1" customHeight="1" spans="1:2">
      <c r="A382" s="9" t="s">
        <v>996</v>
      </c>
      <c r="B382" s="10">
        <v>782</v>
      </c>
    </row>
    <row r="383" s="1" customFormat="1" ht="17.1" customHeight="1" spans="1:2">
      <c r="A383" s="9" t="s">
        <v>997</v>
      </c>
      <c r="B383" s="10">
        <v>93121</v>
      </c>
    </row>
    <row r="384" s="1" customFormat="1" ht="17.1" customHeight="1" spans="1:2">
      <c r="A384" s="9" t="s">
        <v>998</v>
      </c>
      <c r="B384" s="10">
        <v>1674</v>
      </c>
    </row>
    <row r="385" s="1" customFormat="1" ht="17.1" customHeight="1" spans="1:2">
      <c r="A385" s="9" t="s">
        <v>769</v>
      </c>
      <c r="B385" s="10">
        <v>1564</v>
      </c>
    </row>
    <row r="386" s="1" customFormat="1" ht="17.1" customHeight="1" spans="1:2">
      <c r="A386" s="9" t="s">
        <v>770</v>
      </c>
      <c r="B386" s="10">
        <v>0</v>
      </c>
    </row>
    <row r="387" s="1" customFormat="1" ht="17.1" customHeight="1" spans="1:2">
      <c r="A387" s="9" t="s">
        <v>771</v>
      </c>
      <c r="B387" s="10">
        <v>0</v>
      </c>
    </row>
    <row r="388" s="1" customFormat="1" ht="17.1" customHeight="1" spans="1:2">
      <c r="A388" s="9" t="s">
        <v>999</v>
      </c>
      <c r="B388" s="10">
        <v>110</v>
      </c>
    </row>
    <row r="389" s="1" customFormat="1" ht="17.1" customHeight="1" spans="1:2">
      <c r="A389" s="9" t="s">
        <v>1000</v>
      </c>
      <c r="B389" s="10">
        <v>80704</v>
      </c>
    </row>
    <row r="390" s="1" customFormat="1" ht="17.1" customHeight="1" spans="1:2">
      <c r="A390" s="9" t="s">
        <v>1001</v>
      </c>
      <c r="B390" s="10">
        <v>2230</v>
      </c>
    </row>
    <row r="391" s="1" customFormat="1" ht="17.1" customHeight="1" spans="1:2">
      <c r="A391" s="9" t="s">
        <v>1002</v>
      </c>
      <c r="B391" s="10">
        <v>12809</v>
      </c>
    </row>
    <row r="392" s="1" customFormat="1" ht="17.1" customHeight="1" spans="1:2">
      <c r="A392" s="9" t="s">
        <v>1003</v>
      </c>
      <c r="B392" s="10">
        <v>34149</v>
      </c>
    </row>
    <row r="393" s="1" customFormat="1" ht="17.1" customHeight="1" spans="1:2">
      <c r="A393" s="9" t="s">
        <v>1004</v>
      </c>
      <c r="B393" s="10">
        <v>15217</v>
      </c>
    </row>
    <row r="394" s="1" customFormat="1" ht="17.1" customHeight="1" spans="1:2">
      <c r="A394" s="9" t="s">
        <v>1005</v>
      </c>
      <c r="B394" s="10">
        <v>0</v>
      </c>
    </row>
    <row r="395" s="1" customFormat="1" ht="17.1" customHeight="1" spans="1:2">
      <c r="A395" s="9" t="s">
        <v>1006</v>
      </c>
      <c r="B395" s="10">
        <v>16299</v>
      </c>
    </row>
    <row r="396" s="1" customFormat="1" ht="17.1" customHeight="1" spans="1:2">
      <c r="A396" s="9" t="s">
        <v>1007</v>
      </c>
      <c r="B396" s="10">
        <v>5654</v>
      </c>
    </row>
    <row r="397" s="1" customFormat="1" ht="17.1" customHeight="1" spans="1:2">
      <c r="A397" s="9" t="s">
        <v>1008</v>
      </c>
      <c r="B397" s="10">
        <v>0</v>
      </c>
    </row>
    <row r="398" s="1" customFormat="1" ht="17.1" customHeight="1" spans="1:2">
      <c r="A398" s="9" t="s">
        <v>1009</v>
      </c>
      <c r="B398" s="10">
        <v>5647</v>
      </c>
    </row>
    <row r="399" s="1" customFormat="1" ht="17.1" customHeight="1" spans="1:2">
      <c r="A399" s="9" t="s">
        <v>1010</v>
      </c>
      <c r="B399" s="10">
        <v>0</v>
      </c>
    </row>
    <row r="400" s="1" customFormat="1" ht="17.1" customHeight="1" spans="1:2">
      <c r="A400" s="9" t="s">
        <v>1011</v>
      </c>
      <c r="B400" s="10">
        <v>0</v>
      </c>
    </row>
    <row r="401" s="1" customFormat="1" ht="17.1" customHeight="1" spans="1:2">
      <c r="A401" s="9" t="s">
        <v>1012</v>
      </c>
      <c r="B401" s="10">
        <v>7</v>
      </c>
    </row>
    <row r="402" s="1" customFormat="1" ht="17.1" customHeight="1" spans="1:2">
      <c r="A402" s="9" t="s">
        <v>1013</v>
      </c>
      <c r="B402" s="10">
        <v>164</v>
      </c>
    </row>
    <row r="403" s="1" customFormat="1" ht="17.1" customHeight="1" spans="1:2">
      <c r="A403" s="9" t="s">
        <v>1014</v>
      </c>
      <c r="B403" s="10">
        <v>0</v>
      </c>
    </row>
    <row r="404" s="1" customFormat="1" ht="17.1" customHeight="1" spans="1:2">
      <c r="A404" s="9" t="s">
        <v>1015</v>
      </c>
      <c r="B404" s="10">
        <v>0</v>
      </c>
    </row>
    <row r="405" s="1" customFormat="1" ht="17.1" customHeight="1" spans="1:2">
      <c r="A405" s="9" t="s">
        <v>1016</v>
      </c>
      <c r="B405" s="10">
        <v>8</v>
      </c>
    </row>
    <row r="406" s="1" customFormat="1" ht="17.1" customHeight="1" spans="1:2">
      <c r="A406" s="9" t="s">
        <v>1017</v>
      </c>
      <c r="B406" s="10">
        <v>0</v>
      </c>
    </row>
    <row r="407" s="1" customFormat="1" ht="17.1" customHeight="1" spans="1:2">
      <c r="A407" s="9" t="s">
        <v>1018</v>
      </c>
      <c r="B407" s="10">
        <v>156</v>
      </c>
    </row>
    <row r="408" s="1" customFormat="1" ht="17.1" customHeight="1" spans="1:2">
      <c r="A408" s="9" t="s">
        <v>1019</v>
      </c>
      <c r="B408" s="10">
        <v>0</v>
      </c>
    </row>
    <row r="409" s="1" customFormat="1" ht="17.1" customHeight="1" spans="1:2">
      <c r="A409" s="9" t="s">
        <v>1020</v>
      </c>
      <c r="B409" s="10">
        <v>0</v>
      </c>
    </row>
    <row r="410" s="1" customFormat="1" ht="17.1" customHeight="1" spans="1:2">
      <c r="A410" s="9" t="s">
        <v>1021</v>
      </c>
      <c r="B410" s="10">
        <v>0</v>
      </c>
    </row>
    <row r="411" s="1" customFormat="1" ht="17.1" customHeight="1" spans="1:2">
      <c r="A411" s="9" t="s">
        <v>1022</v>
      </c>
      <c r="B411" s="10">
        <v>0</v>
      </c>
    </row>
    <row r="412" s="1" customFormat="1" ht="17.1" customHeight="1" spans="1:2">
      <c r="A412" s="9" t="s">
        <v>1023</v>
      </c>
      <c r="B412" s="10">
        <v>0</v>
      </c>
    </row>
    <row r="413" s="1" customFormat="1" ht="17.1" customHeight="1" spans="1:2">
      <c r="A413" s="9" t="s">
        <v>1024</v>
      </c>
      <c r="B413" s="10">
        <v>0</v>
      </c>
    </row>
    <row r="414" s="1" customFormat="1" ht="17.1" customHeight="1" spans="1:2">
      <c r="A414" s="9" t="s">
        <v>1025</v>
      </c>
      <c r="B414" s="10">
        <v>0</v>
      </c>
    </row>
    <row r="415" s="1" customFormat="1" ht="17.1" customHeight="1" spans="1:2">
      <c r="A415" s="9" t="s">
        <v>1026</v>
      </c>
      <c r="B415" s="10">
        <v>0</v>
      </c>
    </row>
    <row r="416" s="1" customFormat="1" ht="17.1" customHeight="1" spans="1:2">
      <c r="A416" s="9" t="s">
        <v>1027</v>
      </c>
      <c r="B416" s="10">
        <v>89</v>
      </c>
    </row>
    <row r="417" s="1" customFormat="1" ht="17.1" customHeight="1" spans="1:2">
      <c r="A417" s="9" t="s">
        <v>1028</v>
      </c>
      <c r="B417" s="10">
        <v>89</v>
      </c>
    </row>
    <row r="418" s="1" customFormat="1" ht="17.1" customHeight="1" spans="1:2">
      <c r="A418" s="9" t="s">
        <v>1029</v>
      </c>
      <c r="B418" s="10">
        <v>0</v>
      </c>
    </row>
    <row r="419" s="1" customFormat="1" ht="17.1" customHeight="1" spans="1:2">
      <c r="A419" s="9" t="s">
        <v>1030</v>
      </c>
      <c r="B419" s="10">
        <v>0</v>
      </c>
    </row>
    <row r="420" s="1" customFormat="1" ht="17.1" customHeight="1" spans="1:2">
      <c r="A420" s="9" t="s">
        <v>1031</v>
      </c>
      <c r="B420" s="10">
        <v>684</v>
      </c>
    </row>
    <row r="421" s="1" customFormat="1" ht="17.1" customHeight="1" spans="1:2">
      <c r="A421" s="9" t="s">
        <v>1032</v>
      </c>
      <c r="B421" s="10">
        <v>356</v>
      </c>
    </row>
    <row r="422" s="1" customFormat="1" ht="17.1" customHeight="1" spans="1:2">
      <c r="A422" s="9" t="s">
        <v>1033</v>
      </c>
      <c r="B422" s="10">
        <v>305</v>
      </c>
    </row>
    <row r="423" s="1" customFormat="1" ht="17.1" customHeight="1" spans="1:2">
      <c r="A423" s="9" t="s">
        <v>1034</v>
      </c>
      <c r="B423" s="10">
        <v>0</v>
      </c>
    </row>
    <row r="424" s="1" customFormat="1" ht="17.1" customHeight="1" spans="1:2">
      <c r="A424" s="9" t="s">
        <v>1035</v>
      </c>
      <c r="B424" s="10">
        <v>0</v>
      </c>
    </row>
    <row r="425" s="1" customFormat="1" ht="17.1" customHeight="1" spans="1:2">
      <c r="A425" s="9" t="s">
        <v>1036</v>
      </c>
      <c r="B425" s="10">
        <v>23</v>
      </c>
    </row>
    <row r="426" s="1" customFormat="1" ht="17.1" customHeight="1" spans="1:2">
      <c r="A426" s="9" t="s">
        <v>1037</v>
      </c>
      <c r="B426" s="10">
        <v>3870</v>
      </c>
    </row>
    <row r="427" s="1" customFormat="1" ht="17.1" customHeight="1" spans="1:2">
      <c r="A427" s="9" t="s">
        <v>1038</v>
      </c>
      <c r="B427" s="10">
        <v>0</v>
      </c>
    </row>
    <row r="428" s="1" customFormat="1" ht="17.1" customHeight="1" spans="1:2">
      <c r="A428" s="9" t="s">
        <v>1039</v>
      </c>
      <c r="B428" s="10">
        <v>0</v>
      </c>
    </row>
    <row r="429" s="1" customFormat="1" ht="17.1" customHeight="1" spans="1:2">
      <c r="A429" s="9" t="s">
        <v>1040</v>
      </c>
      <c r="B429" s="10">
        <v>0</v>
      </c>
    </row>
    <row r="430" s="1" customFormat="1" ht="17.1" customHeight="1" spans="1:2">
      <c r="A430" s="9" t="s">
        <v>1041</v>
      </c>
      <c r="B430" s="10">
        <v>0</v>
      </c>
    </row>
    <row r="431" s="1" customFormat="1" ht="17.1" customHeight="1" spans="1:2">
      <c r="A431" s="9" t="s">
        <v>1042</v>
      </c>
      <c r="B431" s="10">
        <v>0</v>
      </c>
    </row>
    <row r="432" s="1" customFormat="1" ht="17.1" customHeight="1" spans="1:2">
      <c r="A432" s="9" t="s">
        <v>1043</v>
      </c>
      <c r="B432" s="10">
        <v>3870</v>
      </c>
    </row>
    <row r="433" s="1" customFormat="1" ht="17.1" customHeight="1" spans="1:2">
      <c r="A433" s="9" t="s">
        <v>1044</v>
      </c>
      <c r="B433" s="10">
        <v>282</v>
      </c>
    </row>
    <row r="434" s="1" customFormat="1" ht="17.1" customHeight="1" spans="1:2">
      <c r="A434" s="9" t="s">
        <v>1045</v>
      </c>
      <c r="B434" s="10">
        <v>282</v>
      </c>
    </row>
    <row r="435" s="1" customFormat="1" ht="17.1" customHeight="1" spans="1:2">
      <c r="A435" s="9" t="s">
        <v>1046</v>
      </c>
      <c r="B435" s="10">
        <v>13387</v>
      </c>
    </row>
    <row r="436" s="1" customFormat="1" ht="17.1" customHeight="1" spans="1:2">
      <c r="A436" s="9" t="s">
        <v>1047</v>
      </c>
      <c r="B436" s="10">
        <v>540</v>
      </c>
    </row>
    <row r="437" s="1" customFormat="1" ht="17.1" customHeight="1" spans="1:2">
      <c r="A437" s="9" t="s">
        <v>769</v>
      </c>
      <c r="B437" s="10">
        <v>446</v>
      </c>
    </row>
    <row r="438" s="1" customFormat="1" ht="17.1" customHeight="1" spans="1:2">
      <c r="A438" s="9" t="s">
        <v>770</v>
      </c>
      <c r="B438" s="10">
        <v>37</v>
      </c>
    </row>
    <row r="439" s="1" customFormat="1" ht="17.1" customHeight="1" spans="1:2">
      <c r="A439" s="9" t="s">
        <v>771</v>
      </c>
      <c r="B439" s="10">
        <v>0</v>
      </c>
    </row>
    <row r="440" s="1" customFormat="1" ht="17.1" customHeight="1" spans="1:2">
      <c r="A440" s="9" t="s">
        <v>1048</v>
      </c>
      <c r="B440" s="10">
        <v>57</v>
      </c>
    </row>
    <row r="441" s="1" customFormat="1" ht="17.1" customHeight="1" spans="1:2">
      <c r="A441" s="9" t="s">
        <v>1049</v>
      </c>
      <c r="B441" s="10">
        <v>0</v>
      </c>
    </row>
    <row r="442" s="1" customFormat="1" ht="17.1" customHeight="1" spans="1:2">
      <c r="A442" s="9" t="s">
        <v>1050</v>
      </c>
      <c r="B442" s="10">
        <v>0</v>
      </c>
    </row>
    <row r="443" s="1" customFormat="1" ht="17.1" customHeight="1" spans="1:2">
      <c r="A443" s="9" t="s">
        <v>1051</v>
      </c>
      <c r="B443" s="10">
        <v>0</v>
      </c>
    </row>
    <row r="444" s="1" customFormat="1" ht="17.1" customHeight="1" spans="1:2">
      <c r="A444" s="9" t="s">
        <v>1052</v>
      </c>
      <c r="B444" s="10">
        <v>0</v>
      </c>
    </row>
    <row r="445" s="1" customFormat="1" ht="17.1" customHeight="1" spans="1:2">
      <c r="A445" s="9" t="s">
        <v>1053</v>
      </c>
      <c r="B445" s="10">
        <v>0</v>
      </c>
    </row>
    <row r="446" s="1" customFormat="1" ht="17.1" customHeight="1" spans="1:2">
      <c r="A446" s="9" t="s">
        <v>1054</v>
      </c>
      <c r="B446" s="10">
        <v>0</v>
      </c>
    </row>
    <row r="447" s="1" customFormat="1" ht="17.1" customHeight="1" spans="1:2">
      <c r="A447" s="9" t="s">
        <v>1055</v>
      </c>
      <c r="B447" s="10">
        <v>0</v>
      </c>
    </row>
    <row r="448" s="1" customFormat="1" ht="16.9" customHeight="1" spans="1:2">
      <c r="A448" s="9" t="s">
        <v>1056</v>
      </c>
      <c r="B448" s="10">
        <v>0</v>
      </c>
    </row>
    <row r="449" s="1" customFormat="1" ht="17.1" customHeight="1" spans="1:2">
      <c r="A449" s="9" t="s">
        <v>1057</v>
      </c>
      <c r="B449" s="10">
        <v>0</v>
      </c>
    </row>
    <row r="450" s="1" customFormat="1" ht="17.1" customHeight="1" spans="1:2">
      <c r="A450" s="9" t="s">
        <v>1058</v>
      </c>
      <c r="B450" s="10">
        <v>0</v>
      </c>
    </row>
    <row r="451" s="1" customFormat="1" ht="17.1" customHeight="1" spans="1:2">
      <c r="A451" s="9" t="s">
        <v>1050</v>
      </c>
      <c r="B451" s="10">
        <v>0</v>
      </c>
    </row>
    <row r="452" s="1" customFormat="1" ht="17.1" customHeight="1" spans="1:2">
      <c r="A452" s="9" t="s">
        <v>1059</v>
      </c>
      <c r="B452" s="10">
        <v>0</v>
      </c>
    </row>
    <row r="453" s="1" customFormat="1" ht="17.1" customHeight="1" spans="1:2">
      <c r="A453" s="9" t="s">
        <v>1060</v>
      </c>
      <c r="B453" s="10">
        <v>0</v>
      </c>
    </row>
    <row r="454" s="1" customFormat="1" ht="17.1" customHeight="1" spans="1:2">
      <c r="A454" s="9" t="s">
        <v>1061</v>
      </c>
      <c r="B454" s="10">
        <v>0</v>
      </c>
    </row>
    <row r="455" s="1" customFormat="1" ht="17.1" customHeight="1" spans="1:2">
      <c r="A455" s="9" t="s">
        <v>1062</v>
      </c>
      <c r="B455" s="10">
        <v>0</v>
      </c>
    </row>
    <row r="456" s="1" customFormat="1" ht="17.1" customHeight="1" spans="1:2">
      <c r="A456" s="9" t="s">
        <v>1063</v>
      </c>
      <c r="B456" s="10">
        <v>9065</v>
      </c>
    </row>
    <row r="457" s="1" customFormat="1" ht="17.1" customHeight="1" spans="1:2">
      <c r="A457" s="9" t="s">
        <v>1050</v>
      </c>
      <c r="B457" s="10">
        <v>0</v>
      </c>
    </row>
    <row r="458" s="1" customFormat="1" ht="17.1" customHeight="1" spans="1:2">
      <c r="A458" s="9" t="s">
        <v>1064</v>
      </c>
      <c r="B458" s="10">
        <v>40</v>
      </c>
    </row>
    <row r="459" s="1" customFormat="1" ht="16.9" customHeight="1" spans="1:2">
      <c r="A459" s="9" t="s">
        <v>1065</v>
      </c>
      <c r="B459" s="10">
        <v>0</v>
      </c>
    </row>
    <row r="460" s="1" customFormat="1" ht="17.1" customHeight="1" spans="1:2">
      <c r="A460" s="9" t="s">
        <v>1066</v>
      </c>
      <c r="B460" s="10">
        <v>9025</v>
      </c>
    </row>
    <row r="461" s="1" customFormat="1" ht="17.1" customHeight="1" spans="1:2">
      <c r="A461" s="9" t="s">
        <v>1067</v>
      </c>
      <c r="B461" s="10">
        <v>69</v>
      </c>
    </row>
    <row r="462" s="1" customFormat="1" ht="17.1" customHeight="1" spans="1:2">
      <c r="A462" s="9" t="s">
        <v>1050</v>
      </c>
      <c r="B462" s="10">
        <v>0</v>
      </c>
    </row>
    <row r="463" s="1" customFormat="1" ht="17.1" customHeight="1" spans="1:2">
      <c r="A463" s="9" t="s">
        <v>1068</v>
      </c>
      <c r="B463" s="10">
        <v>0</v>
      </c>
    </row>
    <row r="464" s="1" customFormat="1" ht="17.1" customHeight="1" spans="1:2">
      <c r="A464" s="9" t="s">
        <v>1069</v>
      </c>
      <c r="B464" s="10">
        <v>0</v>
      </c>
    </row>
    <row r="465" s="1" customFormat="1" ht="17.1" customHeight="1" spans="1:2">
      <c r="A465" s="9" t="s">
        <v>1070</v>
      </c>
      <c r="B465" s="10">
        <v>69</v>
      </c>
    </row>
    <row r="466" s="1" customFormat="1" ht="17.1" customHeight="1" spans="1:2">
      <c r="A466" s="9" t="s">
        <v>1071</v>
      </c>
      <c r="B466" s="10">
        <v>0</v>
      </c>
    </row>
    <row r="467" s="1" customFormat="1" ht="17.1" customHeight="1" spans="1:2">
      <c r="A467" s="9" t="s">
        <v>1072</v>
      </c>
      <c r="B467" s="10">
        <v>0</v>
      </c>
    </row>
    <row r="468" s="1" customFormat="1" ht="17.1" customHeight="1" spans="1:2">
      <c r="A468" s="9" t="s">
        <v>1073</v>
      </c>
      <c r="B468" s="10">
        <v>0</v>
      </c>
    </row>
    <row r="469" s="1" customFormat="1" ht="17.1" customHeight="1" spans="1:2">
      <c r="A469" s="9" t="s">
        <v>1074</v>
      </c>
      <c r="B469" s="10">
        <v>0</v>
      </c>
    </row>
    <row r="470" s="1" customFormat="1" ht="17.1" customHeight="1" spans="1:2">
      <c r="A470" s="9" t="s">
        <v>1075</v>
      </c>
      <c r="B470" s="10">
        <v>0</v>
      </c>
    </row>
    <row r="471" s="1" customFormat="1" ht="17.1" customHeight="1" spans="1:2">
      <c r="A471" s="9" t="s">
        <v>1076</v>
      </c>
      <c r="B471" s="10">
        <v>230</v>
      </c>
    </row>
    <row r="472" s="1" customFormat="1" ht="17.1" customHeight="1" spans="1:2">
      <c r="A472" s="9" t="s">
        <v>1050</v>
      </c>
      <c r="B472" s="10">
        <v>0</v>
      </c>
    </row>
    <row r="473" s="1" customFormat="1" ht="17.1" customHeight="1" spans="1:2">
      <c r="A473" s="9" t="s">
        <v>1077</v>
      </c>
      <c r="B473" s="10">
        <v>219</v>
      </c>
    </row>
    <row r="474" s="1" customFormat="1" ht="17.1" customHeight="1" spans="1:2">
      <c r="A474" s="9" t="s">
        <v>1078</v>
      </c>
      <c r="B474" s="10">
        <v>0</v>
      </c>
    </row>
    <row r="475" s="1" customFormat="1" ht="17.1" customHeight="1" spans="1:2">
      <c r="A475" s="9" t="s">
        <v>1079</v>
      </c>
      <c r="B475" s="10">
        <v>0</v>
      </c>
    </row>
    <row r="476" s="1" customFormat="1" ht="17.1" customHeight="1" spans="1:2">
      <c r="A476" s="9" t="s">
        <v>1080</v>
      </c>
      <c r="B476" s="10">
        <v>0</v>
      </c>
    </row>
    <row r="477" s="1" customFormat="1" ht="17.1" customHeight="1" spans="1:2">
      <c r="A477" s="9" t="s">
        <v>1081</v>
      </c>
      <c r="B477" s="10">
        <v>11</v>
      </c>
    </row>
    <row r="478" s="1" customFormat="1" ht="17.1" customHeight="1" spans="1:2">
      <c r="A478" s="9" t="s">
        <v>1082</v>
      </c>
      <c r="B478" s="10">
        <v>5</v>
      </c>
    </row>
    <row r="479" s="1" customFormat="1" ht="17.1" customHeight="1" spans="1:2">
      <c r="A479" s="9" t="s">
        <v>1083</v>
      </c>
      <c r="B479" s="10">
        <v>0</v>
      </c>
    </row>
    <row r="480" s="1" customFormat="1" ht="17.1" customHeight="1" spans="1:2">
      <c r="A480" s="9" t="s">
        <v>1084</v>
      </c>
      <c r="B480" s="10">
        <v>0</v>
      </c>
    </row>
    <row r="481" s="1" customFormat="1" ht="17.1" customHeight="1" spans="1:2">
      <c r="A481" s="9" t="s">
        <v>1085</v>
      </c>
      <c r="B481" s="10">
        <v>5</v>
      </c>
    </row>
    <row r="482" s="1" customFormat="1" ht="17.1" customHeight="1" spans="1:2">
      <c r="A482" s="9" t="s">
        <v>1086</v>
      </c>
      <c r="B482" s="10">
        <v>120</v>
      </c>
    </row>
    <row r="483" s="1" customFormat="1" ht="17.1" customHeight="1" spans="1:2">
      <c r="A483" s="9" t="s">
        <v>1087</v>
      </c>
      <c r="B483" s="10">
        <v>50</v>
      </c>
    </row>
    <row r="484" s="1" customFormat="1" ht="17.1" customHeight="1" spans="1:2">
      <c r="A484" s="9" t="s">
        <v>1088</v>
      </c>
      <c r="B484" s="10">
        <v>40</v>
      </c>
    </row>
    <row r="485" s="1" customFormat="1" ht="16.9" customHeight="1" spans="1:2">
      <c r="A485" s="9" t="s">
        <v>1089</v>
      </c>
      <c r="B485" s="10">
        <v>30</v>
      </c>
    </row>
    <row r="486" s="1" customFormat="1" ht="17.1" customHeight="1" spans="1:2">
      <c r="A486" s="9" t="s">
        <v>1090</v>
      </c>
      <c r="B486" s="10">
        <v>3358</v>
      </c>
    </row>
    <row r="487" s="1" customFormat="1" ht="17.1" customHeight="1" spans="1:2">
      <c r="A487" s="9" t="s">
        <v>1091</v>
      </c>
      <c r="B487" s="10">
        <v>164</v>
      </c>
    </row>
    <row r="488" s="1" customFormat="1" ht="17.1" customHeight="1" spans="1:2">
      <c r="A488" s="9" t="s">
        <v>1092</v>
      </c>
      <c r="B488" s="10">
        <v>0</v>
      </c>
    </row>
    <row r="489" s="1" customFormat="1" ht="17.1" customHeight="1" spans="1:2">
      <c r="A489" s="9" t="s">
        <v>1093</v>
      </c>
      <c r="B489" s="10">
        <v>0</v>
      </c>
    </row>
    <row r="490" s="1" customFormat="1" ht="17.1" customHeight="1" spans="1:2">
      <c r="A490" s="9" t="s">
        <v>1094</v>
      </c>
      <c r="B490" s="10">
        <v>3194</v>
      </c>
    </row>
    <row r="491" s="1" customFormat="1" ht="17.1" customHeight="1" spans="1:2">
      <c r="A491" s="9" t="s">
        <v>1095</v>
      </c>
      <c r="B491" s="10">
        <v>6586</v>
      </c>
    </row>
    <row r="492" s="1" customFormat="1" ht="17.1" customHeight="1" spans="1:2">
      <c r="A492" s="9" t="s">
        <v>1096</v>
      </c>
      <c r="B492" s="10">
        <v>2791</v>
      </c>
    </row>
    <row r="493" s="1" customFormat="1" ht="17.1" customHeight="1" spans="1:2">
      <c r="A493" s="9" t="s">
        <v>769</v>
      </c>
      <c r="B493" s="10">
        <v>327</v>
      </c>
    </row>
    <row r="494" s="1" customFormat="1" ht="17.1" customHeight="1" spans="1:2">
      <c r="A494" s="9" t="s">
        <v>770</v>
      </c>
      <c r="B494" s="10">
        <v>0</v>
      </c>
    </row>
    <row r="495" s="1" customFormat="1" ht="17.1" customHeight="1" spans="1:2">
      <c r="A495" s="9" t="s">
        <v>771</v>
      </c>
      <c r="B495" s="10">
        <v>0</v>
      </c>
    </row>
    <row r="496" s="1" customFormat="1" ht="17.1" customHeight="1" spans="1:2">
      <c r="A496" s="9" t="s">
        <v>1097</v>
      </c>
      <c r="B496" s="10">
        <v>147</v>
      </c>
    </row>
    <row r="497" s="1" customFormat="1" ht="17.1" customHeight="1" spans="1:2">
      <c r="A497" s="9" t="s">
        <v>1098</v>
      </c>
      <c r="B497" s="10">
        <v>0</v>
      </c>
    </row>
    <row r="498" s="1" customFormat="1" ht="17.1" customHeight="1" spans="1:2">
      <c r="A498" s="9" t="s">
        <v>1099</v>
      </c>
      <c r="B498" s="10">
        <v>604</v>
      </c>
    </row>
    <row r="499" s="1" customFormat="1" ht="17.1" customHeight="1" spans="1:2">
      <c r="A499" s="9" t="s">
        <v>1100</v>
      </c>
      <c r="B499" s="10">
        <v>15</v>
      </c>
    </row>
    <row r="500" s="1" customFormat="1" ht="17.1" customHeight="1" spans="1:2">
      <c r="A500" s="9" t="s">
        <v>1101</v>
      </c>
      <c r="B500" s="10">
        <v>0</v>
      </c>
    </row>
    <row r="501" s="1" customFormat="1" ht="17.1" customHeight="1" spans="1:2">
      <c r="A501" s="9" t="s">
        <v>1102</v>
      </c>
      <c r="B501" s="10">
        <v>235</v>
      </c>
    </row>
    <row r="502" s="1" customFormat="1" ht="17.1" customHeight="1" spans="1:2">
      <c r="A502" s="9" t="s">
        <v>1103</v>
      </c>
      <c r="B502" s="10">
        <v>0</v>
      </c>
    </row>
    <row r="503" s="1" customFormat="1" ht="17.1" customHeight="1" spans="1:2">
      <c r="A503" s="9" t="s">
        <v>1104</v>
      </c>
      <c r="B503" s="10">
        <v>93</v>
      </c>
    </row>
    <row r="504" s="1" customFormat="1" ht="17.1" customHeight="1" spans="1:2">
      <c r="A504" s="9" t="s">
        <v>1105</v>
      </c>
      <c r="B504" s="10">
        <v>229</v>
      </c>
    </row>
    <row r="505" s="1" customFormat="1" ht="17.1" customHeight="1" spans="1:2">
      <c r="A505" s="9" t="s">
        <v>1106</v>
      </c>
      <c r="B505" s="10">
        <v>6</v>
      </c>
    </row>
    <row r="506" s="1" customFormat="1" ht="17.1" customHeight="1" spans="1:2">
      <c r="A506" s="9" t="s">
        <v>1107</v>
      </c>
      <c r="B506" s="10">
        <v>0</v>
      </c>
    </row>
    <row r="507" s="1" customFormat="1" ht="17.1" customHeight="1" spans="1:2">
      <c r="A507" s="9" t="s">
        <v>1108</v>
      </c>
      <c r="B507" s="10">
        <v>1135</v>
      </c>
    </row>
    <row r="508" s="1" customFormat="1" ht="17.1" customHeight="1" spans="1:2">
      <c r="A508" s="9" t="s">
        <v>1109</v>
      </c>
      <c r="B508" s="10">
        <v>640</v>
      </c>
    </row>
    <row r="509" s="1" customFormat="1" ht="17.1" customHeight="1" spans="1:2">
      <c r="A509" s="9" t="s">
        <v>769</v>
      </c>
      <c r="B509" s="10">
        <v>2</v>
      </c>
    </row>
    <row r="510" s="1" customFormat="1" ht="17.1" customHeight="1" spans="1:2">
      <c r="A510" s="9" t="s">
        <v>770</v>
      </c>
      <c r="B510" s="10">
        <v>0</v>
      </c>
    </row>
    <row r="511" s="1" customFormat="1" ht="17.1" customHeight="1" spans="1:2">
      <c r="A511" s="9" t="s">
        <v>771</v>
      </c>
      <c r="B511" s="10">
        <v>0</v>
      </c>
    </row>
    <row r="512" s="1" customFormat="1" ht="17.1" customHeight="1" spans="1:2">
      <c r="A512" s="9" t="s">
        <v>1110</v>
      </c>
      <c r="B512" s="10">
        <v>122</v>
      </c>
    </row>
    <row r="513" s="1" customFormat="1" ht="17.1" customHeight="1" spans="1:2">
      <c r="A513" s="9" t="s">
        <v>1111</v>
      </c>
      <c r="B513" s="10">
        <v>239</v>
      </c>
    </row>
    <row r="514" s="1" customFormat="1" ht="17.1" customHeight="1" spans="1:2">
      <c r="A514" s="9" t="s">
        <v>1112</v>
      </c>
      <c r="B514" s="10">
        <v>229</v>
      </c>
    </row>
    <row r="515" s="1" customFormat="1" ht="17.1" customHeight="1" spans="1:2">
      <c r="A515" s="9" t="s">
        <v>1113</v>
      </c>
      <c r="B515" s="10">
        <v>48</v>
      </c>
    </row>
    <row r="516" s="1" customFormat="1" ht="17.1" customHeight="1" spans="1:2">
      <c r="A516" s="9" t="s">
        <v>1114</v>
      </c>
      <c r="B516" s="10">
        <v>223</v>
      </c>
    </row>
    <row r="517" s="1" customFormat="1" ht="17.1" customHeight="1" spans="1:2">
      <c r="A517" s="9" t="s">
        <v>769</v>
      </c>
      <c r="B517" s="10">
        <v>0</v>
      </c>
    </row>
    <row r="518" s="1" customFormat="1" ht="17.1" customHeight="1" spans="1:2">
      <c r="A518" s="9" t="s">
        <v>770</v>
      </c>
      <c r="B518" s="10">
        <v>0</v>
      </c>
    </row>
    <row r="519" s="1" customFormat="1" ht="17.1" customHeight="1" spans="1:2">
      <c r="A519" s="9" t="s">
        <v>771</v>
      </c>
      <c r="B519" s="10">
        <v>0</v>
      </c>
    </row>
    <row r="520" s="1" customFormat="1" ht="17.1" customHeight="1" spans="1:2">
      <c r="A520" s="9" t="s">
        <v>1115</v>
      </c>
      <c r="B520" s="10">
        <v>0</v>
      </c>
    </row>
    <row r="521" s="1" customFormat="1" ht="17.1" customHeight="1" spans="1:2">
      <c r="A521" s="9" t="s">
        <v>1116</v>
      </c>
      <c r="B521" s="10">
        <v>0</v>
      </c>
    </row>
    <row r="522" s="1" customFormat="1" ht="17.1" customHeight="1" spans="1:2">
      <c r="A522" s="9" t="s">
        <v>1117</v>
      </c>
      <c r="B522" s="10">
        <v>0</v>
      </c>
    </row>
    <row r="523" s="1" customFormat="1" ht="17.1" customHeight="1" spans="1:2">
      <c r="A523" s="9" t="s">
        <v>1118</v>
      </c>
      <c r="B523" s="10">
        <v>82</v>
      </c>
    </row>
    <row r="524" s="1" customFormat="1" ht="17.1" customHeight="1" spans="1:2">
      <c r="A524" s="9" t="s">
        <v>1119</v>
      </c>
      <c r="B524" s="10">
        <v>128</v>
      </c>
    </row>
    <row r="525" s="1" customFormat="1" ht="17.1" customHeight="1" spans="1:2">
      <c r="A525" s="9" t="s">
        <v>1120</v>
      </c>
      <c r="B525" s="10">
        <v>0</v>
      </c>
    </row>
    <row r="526" s="1" customFormat="1" ht="17.1" customHeight="1" spans="1:2">
      <c r="A526" s="9" t="s">
        <v>1121</v>
      </c>
      <c r="B526" s="10">
        <v>13</v>
      </c>
    </row>
    <row r="527" s="1" customFormat="1" ht="17.1" customHeight="1" spans="1:2">
      <c r="A527" s="9" t="s">
        <v>1122</v>
      </c>
      <c r="B527" s="10">
        <v>80</v>
      </c>
    </row>
    <row r="528" s="1" customFormat="1" ht="17.1" customHeight="1" spans="1:2">
      <c r="A528" s="9" t="s">
        <v>769</v>
      </c>
      <c r="B528" s="10">
        <v>0</v>
      </c>
    </row>
    <row r="529" s="1" customFormat="1" ht="17.1" customHeight="1" spans="1:2">
      <c r="A529" s="9" t="s">
        <v>770</v>
      </c>
      <c r="B529" s="10">
        <v>0</v>
      </c>
    </row>
    <row r="530" s="1" customFormat="1" ht="17.1" customHeight="1" spans="1:2">
      <c r="A530" s="9" t="s">
        <v>771</v>
      </c>
      <c r="B530" s="10">
        <v>0</v>
      </c>
    </row>
    <row r="531" s="1" customFormat="1" ht="17.1" customHeight="1" spans="1:2">
      <c r="A531" s="9" t="s">
        <v>1123</v>
      </c>
      <c r="B531" s="10">
        <v>0</v>
      </c>
    </row>
    <row r="532" s="1" customFormat="1" ht="17.1" customHeight="1" spans="1:2">
      <c r="A532" s="9" t="s">
        <v>1124</v>
      </c>
      <c r="B532" s="10">
        <v>0</v>
      </c>
    </row>
    <row r="533" s="1" customFormat="1" ht="17.1" customHeight="1" spans="1:2">
      <c r="A533" s="9" t="s">
        <v>1125</v>
      </c>
      <c r="B533" s="10">
        <v>0</v>
      </c>
    </row>
    <row r="534" s="1" customFormat="1" ht="17.1" customHeight="1" spans="1:2">
      <c r="A534" s="9" t="s">
        <v>1126</v>
      </c>
      <c r="B534" s="10">
        <v>78</v>
      </c>
    </row>
    <row r="535" s="1" customFormat="1" ht="17.1" customHeight="1" spans="1:2">
      <c r="A535" s="9" t="s">
        <v>1127</v>
      </c>
      <c r="B535" s="10">
        <v>2</v>
      </c>
    </row>
    <row r="536" s="1" customFormat="1" ht="17.1" customHeight="1" spans="1:2">
      <c r="A536" s="9" t="s">
        <v>1128</v>
      </c>
      <c r="B536" s="10">
        <v>1165</v>
      </c>
    </row>
    <row r="537" s="1" customFormat="1" ht="17.1" customHeight="1" spans="1:2">
      <c r="A537" s="9" t="s">
        <v>769</v>
      </c>
      <c r="B537" s="10">
        <v>522</v>
      </c>
    </row>
    <row r="538" s="1" customFormat="1" ht="17.1" customHeight="1" spans="1:2">
      <c r="A538" s="9" t="s">
        <v>770</v>
      </c>
      <c r="B538" s="10">
        <v>0</v>
      </c>
    </row>
    <row r="539" s="1" customFormat="1" ht="17.1" customHeight="1" spans="1:2">
      <c r="A539" s="9" t="s">
        <v>771</v>
      </c>
      <c r="B539" s="10">
        <v>0</v>
      </c>
    </row>
    <row r="540" s="1" customFormat="1" ht="16.9" customHeight="1" spans="1:2">
      <c r="A540" s="9" t="s">
        <v>1129</v>
      </c>
      <c r="B540" s="10">
        <v>0</v>
      </c>
    </row>
    <row r="541" s="1" customFormat="1" ht="16.9" customHeight="1" spans="1:2">
      <c r="A541" s="9" t="s">
        <v>1130</v>
      </c>
      <c r="B541" s="10">
        <v>0</v>
      </c>
    </row>
    <row r="542" s="1" customFormat="1" ht="16.9" customHeight="1" spans="1:2">
      <c r="A542" s="9" t="s">
        <v>1131</v>
      </c>
      <c r="B542" s="10">
        <v>543</v>
      </c>
    </row>
    <row r="543" s="1" customFormat="1" ht="17.1" customHeight="1" spans="1:2">
      <c r="A543" s="9" t="s">
        <v>1132</v>
      </c>
      <c r="B543" s="10">
        <v>100</v>
      </c>
    </row>
    <row r="544" s="1" customFormat="1" ht="17.1" customHeight="1" spans="1:2">
      <c r="A544" s="9" t="s">
        <v>1133</v>
      </c>
      <c r="B544" s="10">
        <v>1687</v>
      </c>
    </row>
    <row r="545" s="1" customFormat="1" ht="17.1" customHeight="1" spans="1:2">
      <c r="A545" s="9" t="s">
        <v>1134</v>
      </c>
      <c r="B545" s="10">
        <v>223</v>
      </c>
    </row>
    <row r="546" s="1" customFormat="1" ht="17.1" customHeight="1" spans="1:2">
      <c r="A546" s="9" t="s">
        <v>1135</v>
      </c>
      <c r="B546" s="10">
        <v>0</v>
      </c>
    </row>
    <row r="547" s="1" customFormat="1" ht="17.1" customHeight="1" spans="1:2">
      <c r="A547" s="9" t="s">
        <v>1136</v>
      </c>
      <c r="B547" s="10">
        <v>1464</v>
      </c>
    </row>
    <row r="548" s="1" customFormat="1" ht="17.1" customHeight="1" spans="1:2">
      <c r="A548" s="9" t="s">
        <v>1137</v>
      </c>
      <c r="B548" s="10">
        <v>111006</v>
      </c>
    </row>
    <row r="549" s="1" customFormat="1" ht="17.1" customHeight="1" spans="1:2">
      <c r="A549" s="9" t="s">
        <v>1138</v>
      </c>
      <c r="B549" s="10">
        <v>1593</v>
      </c>
    </row>
    <row r="550" s="1" customFormat="1" ht="17.1" customHeight="1" spans="1:2">
      <c r="A550" s="9" t="s">
        <v>769</v>
      </c>
      <c r="B550" s="10">
        <v>218</v>
      </c>
    </row>
    <row r="551" s="1" customFormat="1" ht="17.1" customHeight="1" spans="1:2">
      <c r="A551" s="9" t="s">
        <v>770</v>
      </c>
      <c r="B551" s="10">
        <v>0</v>
      </c>
    </row>
    <row r="552" s="1" customFormat="1" ht="17.1" customHeight="1" spans="1:2">
      <c r="A552" s="9" t="s">
        <v>771</v>
      </c>
      <c r="B552" s="10">
        <v>0</v>
      </c>
    </row>
    <row r="553" s="1" customFormat="1" ht="17.1" customHeight="1" spans="1:2">
      <c r="A553" s="9" t="s">
        <v>1139</v>
      </c>
      <c r="B553" s="10">
        <v>0</v>
      </c>
    </row>
    <row r="554" s="1" customFormat="1" ht="17.1" customHeight="1" spans="1:2">
      <c r="A554" s="9" t="s">
        <v>1140</v>
      </c>
      <c r="B554" s="10">
        <v>0</v>
      </c>
    </row>
    <row r="555" s="1" customFormat="1" ht="17.1" customHeight="1" spans="1:2">
      <c r="A555" s="9" t="s">
        <v>1141</v>
      </c>
      <c r="B555" s="10">
        <v>6</v>
      </c>
    </row>
    <row r="556" s="1" customFormat="1" ht="17.1" customHeight="1" spans="1:2">
      <c r="A556" s="9" t="s">
        <v>1142</v>
      </c>
      <c r="B556" s="10">
        <v>4</v>
      </c>
    </row>
    <row r="557" s="1" customFormat="1" ht="17.1" customHeight="1" spans="1:2">
      <c r="A557" s="9" t="s">
        <v>810</v>
      </c>
      <c r="B557" s="10">
        <v>0</v>
      </c>
    </row>
    <row r="558" s="1" customFormat="1" ht="17.1" customHeight="1" spans="1:2">
      <c r="A558" s="9" t="s">
        <v>1143</v>
      </c>
      <c r="B558" s="10">
        <v>985</v>
      </c>
    </row>
    <row r="559" s="1" customFormat="1" ht="17.1" customHeight="1" spans="1:2">
      <c r="A559" s="9" t="s">
        <v>1144</v>
      </c>
      <c r="B559" s="10">
        <v>0</v>
      </c>
    </row>
    <row r="560" s="1" customFormat="1" ht="17.1" customHeight="1" spans="1:2">
      <c r="A560" s="9" t="s">
        <v>1145</v>
      </c>
      <c r="B560" s="10">
        <v>0</v>
      </c>
    </row>
    <row r="561" s="1" customFormat="1" ht="17.1" customHeight="1" spans="1:2">
      <c r="A561" s="9" t="s">
        <v>1146</v>
      </c>
      <c r="B561" s="10">
        <v>0</v>
      </c>
    </row>
    <row r="562" s="1" customFormat="1" ht="16.9" customHeight="1" spans="1:2">
      <c r="A562" s="9" t="s">
        <v>1147</v>
      </c>
      <c r="B562" s="10">
        <v>0</v>
      </c>
    </row>
    <row r="563" s="1" customFormat="1" ht="16.9" customHeight="1" spans="1:2">
      <c r="A563" s="9" t="s">
        <v>1148</v>
      </c>
      <c r="B563" s="10">
        <v>0</v>
      </c>
    </row>
    <row r="564" s="1" customFormat="1" ht="16.9" customHeight="1" spans="1:2">
      <c r="A564" s="9" t="s">
        <v>1149</v>
      </c>
      <c r="B564" s="10">
        <v>0</v>
      </c>
    </row>
    <row r="565" s="1" customFormat="1" ht="16.9" customHeight="1" spans="1:2">
      <c r="A565" s="9" t="s">
        <v>1150</v>
      </c>
      <c r="B565" s="10">
        <v>116</v>
      </c>
    </row>
    <row r="566" s="1" customFormat="1" ht="16.9" customHeight="1" spans="1:2">
      <c r="A566" s="9" t="s">
        <v>778</v>
      </c>
      <c r="B566" s="10">
        <v>0</v>
      </c>
    </row>
    <row r="567" s="1" customFormat="1" ht="17.1" customHeight="1" spans="1:2">
      <c r="A567" s="9" t="s">
        <v>1151</v>
      </c>
      <c r="B567" s="10">
        <v>264</v>
      </c>
    </row>
    <row r="568" s="1" customFormat="1" ht="17.1" customHeight="1" spans="1:2">
      <c r="A568" s="9" t="s">
        <v>1152</v>
      </c>
      <c r="B568" s="10">
        <v>3673</v>
      </c>
    </row>
    <row r="569" s="1" customFormat="1" ht="17.1" customHeight="1" spans="1:2">
      <c r="A569" s="9" t="s">
        <v>769</v>
      </c>
      <c r="B569" s="10">
        <v>397</v>
      </c>
    </row>
    <row r="570" s="1" customFormat="1" ht="17.1" customHeight="1" spans="1:2">
      <c r="A570" s="9" t="s">
        <v>770</v>
      </c>
      <c r="B570" s="10">
        <v>0</v>
      </c>
    </row>
    <row r="571" s="1" customFormat="1" ht="17.1" customHeight="1" spans="1:2">
      <c r="A571" s="9" t="s">
        <v>771</v>
      </c>
      <c r="B571" s="10">
        <v>0</v>
      </c>
    </row>
    <row r="572" s="1" customFormat="1" ht="17.1" customHeight="1" spans="1:2">
      <c r="A572" s="9" t="s">
        <v>1153</v>
      </c>
      <c r="B572" s="10">
        <v>0</v>
      </c>
    </row>
    <row r="573" s="1" customFormat="1" ht="17.1" customHeight="1" spans="1:2">
      <c r="A573" s="9" t="s">
        <v>1154</v>
      </c>
      <c r="B573" s="10">
        <v>2</v>
      </c>
    </row>
    <row r="574" s="1" customFormat="1" ht="17.1" customHeight="1" spans="1:2">
      <c r="A574" s="9" t="s">
        <v>1155</v>
      </c>
      <c r="B574" s="10">
        <v>0</v>
      </c>
    </row>
    <row r="575" s="1" customFormat="1" ht="17.1" customHeight="1" spans="1:2">
      <c r="A575" s="9" t="s">
        <v>1156</v>
      </c>
      <c r="B575" s="10">
        <v>3274</v>
      </c>
    </row>
    <row r="576" s="1" customFormat="1" ht="17.1" customHeight="1" spans="1:2">
      <c r="A576" s="9" t="s">
        <v>1157</v>
      </c>
      <c r="B576" s="10">
        <v>0</v>
      </c>
    </row>
    <row r="577" s="1" customFormat="1" ht="17.1" customHeight="1" spans="1:2">
      <c r="A577" s="9" t="s">
        <v>1158</v>
      </c>
      <c r="B577" s="10">
        <v>0</v>
      </c>
    </row>
    <row r="578" s="1" customFormat="1" ht="17.1" customHeight="1" spans="1:2">
      <c r="A578" s="9" t="s">
        <v>1159</v>
      </c>
      <c r="B578" s="10">
        <v>48833</v>
      </c>
    </row>
    <row r="579" s="1" customFormat="1" ht="17.1" customHeight="1" spans="1:2">
      <c r="A579" s="9" t="s">
        <v>1160</v>
      </c>
      <c r="B579" s="10">
        <v>8</v>
      </c>
    </row>
    <row r="580" s="1" customFormat="1" ht="17.1" customHeight="1" spans="1:2">
      <c r="A580" s="9" t="s">
        <v>1161</v>
      </c>
      <c r="B580" s="10">
        <v>0</v>
      </c>
    </row>
    <row r="581" s="1" customFormat="1" ht="17.1" customHeight="1" spans="1:2">
      <c r="A581" s="9" t="s">
        <v>1162</v>
      </c>
      <c r="B581" s="10">
        <v>10</v>
      </c>
    </row>
    <row r="582" s="1" customFormat="1" ht="17.1" customHeight="1" spans="1:2">
      <c r="A582" s="9" t="s">
        <v>1163</v>
      </c>
      <c r="B582" s="10">
        <v>13747</v>
      </c>
    </row>
    <row r="583" s="1" customFormat="1" ht="16.9" customHeight="1" spans="1:2">
      <c r="A583" s="9" t="s">
        <v>1164</v>
      </c>
      <c r="B583" s="10">
        <v>267</v>
      </c>
    </row>
    <row r="584" s="1" customFormat="1" ht="17.1" customHeight="1" spans="1:2">
      <c r="A584" s="9" t="s">
        <v>1165</v>
      </c>
      <c r="B584" s="10">
        <v>31891</v>
      </c>
    </row>
    <row r="585" s="1" customFormat="1" ht="17.1" customHeight="1" spans="1:2">
      <c r="A585" s="9" t="s">
        <v>1166</v>
      </c>
      <c r="B585" s="10">
        <v>2910</v>
      </c>
    </row>
    <row r="586" s="1" customFormat="1" ht="17.1" customHeight="1" spans="1:2">
      <c r="A586" s="9" t="s">
        <v>1167</v>
      </c>
      <c r="B586" s="10">
        <v>0</v>
      </c>
    </row>
    <row r="587" s="1" customFormat="1" ht="17.1" customHeight="1" spans="1:2">
      <c r="A587" s="9" t="s">
        <v>1168</v>
      </c>
      <c r="B587" s="10">
        <v>0</v>
      </c>
    </row>
    <row r="588" s="1" customFormat="1" ht="17.1" customHeight="1" spans="1:2">
      <c r="A588" s="9" t="s">
        <v>1169</v>
      </c>
      <c r="B588" s="10">
        <v>0</v>
      </c>
    </row>
    <row r="589" s="1" customFormat="1" ht="17.1" customHeight="1" spans="1:2">
      <c r="A589" s="9" t="s">
        <v>1170</v>
      </c>
      <c r="B589" s="10">
        <v>0</v>
      </c>
    </row>
    <row r="590" s="1" customFormat="1" ht="17.1" customHeight="1" spans="1:2">
      <c r="A590" s="9" t="s">
        <v>1171</v>
      </c>
      <c r="B590" s="10">
        <v>0</v>
      </c>
    </row>
    <row r="591" s="1" customFormat="1" ht="17.1" customHeight="1" spans="1:2">
      <c r="A591" s="9" t="s">
        <v>1172</v>
      </c>
      <c r="B591" s="10">
        <v>2540</v>
      </c>
    </row>
    <row r="592" s="1" customFormat="1" ht="17.1" customHeight="1" spans="1:2">
      <c r="A592" s="9" t="s">
        <v>1173</v>
      </c>
      <c r="B592" s="10">
        <v>19</v>
      </c>
    </row>
    <row r="593" s="1" customFormat="1" ht="17.1" customHeight="1" spans="1:2">
      <c r="A593" s="9" t="s">
        <v>1174</v>
      </c>
      <c r="B593" s="10">
        <v>0</v>
      </c>
    </row>
    <row r="594" s="1" customFormat="1" ht="17.1" customHeight="1" spans="1:2">
      <c r="A594" s="9" t="s">
        <v>1175</v>
      </c>
      <c r="B594" s="10">
        <v>0</v>
      </c>
    </row>
    <row r="595" s="1" customFormat="1" ht="17.1" customHeight="1" spans="1:2">
      <c r="A595" s="9" t="s">
        <v>1176</v>
      </c>
      <c r="B595" s="10">
        <v>0</v>
      </c>
    </row>
    <row r="596" s="1" customFormat="1" ht="17.1" customHeight="1" spans="1:2">
      <c r="A596" s="9" t="s">
        <v>1177</v>
      </c>
      <c r="B596" s="10">
        <v>0</v>
      </c>
    </row>
    <row r="597" s="1" customFormat="1" ht="17.1" customHeight="1" spans="1:2">
      <c r="A597" s="9" t="s">
        <v>1178</v>
      </c>
      <c r="B597" s="10">
        <v>0</v>
      </c>
    </row>
    <row r="598" s="1" customFormat="1" ht="17.1" customHeight="1" spans="1:2">
      <c r="A598" s="9" t="s">
        <v>1179</v>
      </c>
      <c r="B598" s="10">
        <v>0</v>
      </c>
    </row>
    <row r="599" s="1" customFormat="1" ht="17.1" customHeight="1" spans="1:2">
      <c r="A599" s="9" t="s">
        <v>1180</v>
      </c>
      <c r="B599" s="10">
        <v>0</v>
      </c>
    </row>
    <row r="600" s="1" customFormat="1" ht="17.1" customHeight="1" spans="1:2">
      <c r="A600" s="9" t="s">
        <v>1181</v>
      </c>
      <c r="B600" s="10">
        <v>2521</v>
      </c>
    </row>
    <row r="601" s="1" customFormat="1" ht="17.1" customHeight="1" spans="1:2">
      <c r="A601" s="9" t="s">
        <v>1182</v>
      </c>
      <c r="B601" s="10">
        <v>10187</v>
      </c>
    </row>
    <row r="602" s="1" customFormat="1" ht="17.1" customHeight="1" spans="1:2">
      <c r="A602" s="9" t="s">
        <v>1183</v>
      </c>
      <c r="B602" s="10">
        <v>1900</v>
      </c>
    </row>
    <row r="603" s="1" customFormat="1" ht="17.1" customHeight="1" spans="1:2">
      <c r="A603" s="9" t="s">
        <v>1184</v>
      </c>
      <c r="B603" s="10">
        <v>0</v>
      </c>
    </row>
    <row r="604" s="1" customFormat="1" ht="17.1" customHeight="1" spans="1:2">
      <c r="A604" s="9" t="s">
        <v>1185</v>
      </c>
      <c r="B604" s="10">
        <v>0</v>
      </c>
    </row>
    <row r="605" s="1" customFormat="1" ht="17.1" customHeight="1" spans="1:2">
      <c r="A605" s="9" t="s">
        <v>1186</v>
      </c>
      <c r="B605" s="10">
        <v>774</v>
      </c>
    </row>
    <row r="606" s="1" customFormat="1" ht="17.1" customHeight="1" spans="1:2">
      <c r="A606" s="9" t="s">
        <v>1187</v>
      </c>
      <c r="B606" s="10">
        <v>0</v>
      </c>
    </row>
    <row r="607" s="1" customFormat="1" ht="17.1" customHeight="1" spans="1:2">
      <c r="A607" s="9" t="s">
        <v>1188</v>
      </c>
      <c r="B607" s="10">
        <v>51</v>
      </c>
    </row>
    <row r="608" s="1" customFormat="1" ht="17.1" customHeight="1" spans="1:2">
      <c r="A608" s="9" t="s">
        <v>1189</v>
      </c>
      <c r="B608" s="10">
        <v>50</v>
      </c>
    </row>
    <row r="609" s="1" customFormat="1" ht="17.1" customHeight="1" spans="1:2">
      <c r="A609" s="9" t="s">
        <v>1190</v>
      </c>
      <c r="B609" s="10">
        <v>7412</v>
      </c>
    </row>
    <row r="610" s="1" customFormat="1" ht="17.1" customHeight="1" spans="1:2">
      <c r="A610" s="9" t="s">
        <v>1191</v>
      </c>
      <c r="B610" s="10">
        <v>990</v>
      </c>
    </row>
    <row r="611" s="1" customFormat="1" ht="17.1" customHeight="1" spans="1:2">
      <c r="A611" s="9" t="s">
        <v>1192</v>
      </c>
      <c r="B611" s="10">
        <v>2</v>
      </c>
    </row>
    <row r="612" s="1" customFormat="1" ht="17.1" customHeight="1" spans="1:2">
      <c r="A612" s="9" t="s">
        <v>1193</v>
      </c>
      <c r="B612" s="10">
        <v>360</v>
      </c>
    </row>
    <row r="613" s="1" customFormat="1" ht="17.1" customHeight="1" spans="1:2">
      <c r="A613" s="9" t="s">
        <v>1194</v>
      </c>
      <c r="B613" s="10">
        <v>18</v>
      </c>
    </row>
    <row r="614" s="1" customFormat="1" ht="17.1" customHeight="1" spans="1:2">
      <c r="A614" s="9" t="s">
        <v>1195</v>
      </c>
      <c r="B614" s="10">
        <v>48</v>
      </c>
    </row>
    <row r="615" s="1" customFormat="1" ht="17.1" customHeight="1" spans="1:2">
      <c r="A615" s="9" t="s">
        <v>1196</v>
      </c>
      <c r="B615" s="10">
        <v>204</v>
      </c>
    </row>
    <row r="616" s="1" customFormat="1" ht="17.1" customHeight="1" spans="1:2">
      <c r="A616" s="9" t="s">
        <v>1197</v>
      </c>
      <c r="B616" s="10">
        <v>358</v>
      </c>
    </row>
    <row r="617" s="1" customFormat="1" ht="17.1" customHeight="1" spans="1:2">
      <c r="A617" s="9" t="s">
        <v>1198</v>
      </c>
      <c r="B617" s="10">
        <v>1502</v>
      </c>
    </row>
    <row r="618" s="1" customFormat="1" ht="17.1" customHeight="1" spans="1:2">
      <c r="A618" s="9" t="s">
        <v>1199</v>
      </c>
      <c r="B618" s="10">
        <v>0</v>
      </c>
    </row>
    <row r="619" s="1" customFormat="1" ht="17.1" customHeight="1" spans="1:2">
      <c r="A619" s="9" t="s">
        <v>1200</v>
      </c>
      <c r="B619" s="10">
        <v>5</v>
      </c>
    </row>
    <row r="620" s="1" customFormat="1" ht="16.9" customHeight="1" spans="1:2">
      <c r="A620" s="9" t="s">
        <v>1201</v>
      </c>
      <c r="B620" s="10">
        <v>0</v>
      </c>
    </row>
    <row r="621" s="1" customFormat="1" ht="17.1" customHeight="1" spans="1:2">
      <c r="A621" s="9" t="s">
        <v>1202</v>
      </c>
      <c r="B621" s="10">
        <v>1342</v>
      </c>
    </row>
    <row r="622" s="1" customFormat="1" ht="17.1" customHeight="1" spans="1:2">
      <c r="A622" s="9" t="s">
        <v>1203</v>
      </c>
      <c r="B622" s="10">
        <v>152</v>
      </c>
    </row>
    <row r="623" s="1" customFormat="1" ht="17.1" customHeight="1" spans="1:2">
      <c r="A623" s="9" t="s">
        <v>1204</v>
      </c>
      <c r="B623" s="10">
        <v>0</v>
      </c>
    </row>
    <row r="624" s="1" customFormat="1" ht="17.1" customHeight="1" spans="1:2">
      <c r="A624" s="9" t="s">
        <v>1205</v>
      </c>
      <c r="B624" s="10">
        <v>3</v>
      </c>
    </row>
    <row r="625" s="1" customFormat="1" ht="17.1" customHeight="1" spans="1:2">
      <c r="A625" s="9" t="s">
        <v>1206</v>
      </c>
      <c r="B625" s="10">
        <v>3108</v>
      </c>
    </row>
    <row r="626" s="1" customFormat="1" ht="17.1" customHeight="1" spans="1:2">
      <c r="A626" s="9" t="s">
        <v>769</v>
      </c>
      <c r="B626" s="10">
        <v>115</v>
      </c>
    </row>
    <row r="627" s="1" customFormat="1" ht="17.1" customHeight="1" spans="1:2">
      <c r="A627" s="9" t="s">
        <v>770</v>
      </c>
      <c r="B627" s="10">
        <v>0</v>
      </c>
    </row>
    <row r="628" s="1" customFormat="1" ht="17.1" customHeight="1" spans="1:2">
      <c r="A628" s="9" t="s">
        <v>771</v>
      </c>
      <c r="B628" s="10">
        <v>0</v>
      </c>
    </row>
    <row r="629" s="1" customFormat="1" ht="17.1" customHeight="1" spans="1:2">
      <c r="A629" s="9" t="s">
        <v>1207</v>
      </c>
      <c r="B629" s="10">
        <v>44</v>
      </c>
    </row>
    <row r="630" s="1" customFormat="1" ht="17.1" customHeight="1" spans="1:2">
      <c r="A630" s="9" t="s">
        <v>1208</v>
      </c>
      <c r="B630" s="10">
        <v>155</v>
      </c>
    </row>
    <row r="631" s="1" customFormat="1" ht="17.1" customHeight="1" spans="1:2">
      <c r="A631" s="9" t="s">
        <v>1209</v>
      </c>
      <c r="B631" s="10">
        <v>63</v>
      </c>
    </row>
    <row r="632" s="1" customFormat="1" ht="17.1" customHeight="1" spans="1:2">
      <c r="A632" s="9" t="s">
        <v>1210</v>
      </c>
      <c r="B632" s="10">
        <v>1979</v>
      </c>
    </row>
    <row r="633" s="1" customFormat="1" ht="17.1" customHeight="1" spans="1:2">
      <c r="A633" s="9" t="s">
        <v>1211</v>
      </c>
      <c r="B633" s="10">
        <v>752</v>
      </c>
    </row>
    <row r="634" s="1" customFormat="1" ht="17.1" customHeight="1" spans="1:2">
      <c r="A634" s="9" t="s">
        <v>1212</v>
      </c>
      <c r="B634" s="10">
        <v>0</v>
      </c>
    </row>
    <row r="635" s="1" customFormat="1" ht="17.1" customHeight="1" spans="1:2">
      <c r="A635" s="9" t="s">
        <v>769</v>
      </c>
      <c r="B635" s="10">
        <v>0</v>
      </c>
    </row>
    <row r="636" s="1" customFormat="1" ht="17.1" customHeight="1" spans="1:2">
      <c r="A636" s="9" t="s">
        <v>770</v>
      </c>
      <c r="B636" s="10">
        <v>0</v>
      </c>
    </row>
    <row r="637" s="1" customFormat="1" ht="17.1" customHeight="1" spans="1:2">
      <c r="A637" s="9" t="s">
        <v>771</v>
      </c>
      <c r="B637" s="10">
        <v>0</v>
      </c>
    </row>
    <row r="638" s="1" customFormat="1" ht="17.1" customHeight="1" spans="1:2">
      <c r="A638" s="9" t="s">
        <v>1213</v>
      </c>
      <c r="B638" s="10">
        <v>0</v>
      </c>
    </row>
    <row r="639" s="1" customFormat="1" ht="17.1" customHeight="1" spans="1:2">
      <c r="A639" s="9" t="s">
        <v>1214</v>
      </c>
      <c r="B639" s="10">
        <v>10823</v>
      </c>
    </row>
    <row r="640" s="1" customFormat="1" ht="17.1" customHeight="1" spans="1:2">
      <c r="A640" s="9" t="s">
        <v>1215</v>
      </c>
      <c r="B640" s="10">
        <v>8262</v>
      </c>
    </row>
    <row r="641" s="1" customFormat="1" ht="17.1" customHeight="1" spans="1:2">
      <c r="A641" s="9" t="s">
        <v>1216</v>
      </c>
      <c r="B641" s="10">
        <v>2561</v>
      </c>
    </row>
    <row r="642" s="1" customFormat="1" ht="17.1" customHeight="1" spans="1:2">
      <c r="A642" s="9" t="s">
        <v>1217</v>
      </c>
      <c r="B642" s="10">
        <v>1127</v>
      </c>
    </row>
    <row r="643" s="1" customFormat="1" ht="17.1" customHeight="1" spans="1:2">
      <c r="A643" s="9" t="s">
        <v>1218</v>
      </c>
      <c r="B643" s="10">
        <v>1127</v>
      </c>
    </row>
    <row r="644" s="1" customFormat="1" ht="17.1" customHeight="1" spans="1:2">
      <c r="A644" s="9" t="s">
        <v>1219</v>
      </c>
      <c r="B644" s="10">
        <v>0</v>
      </c>
    </row>
    <row r="645" s="1" customFormat="1" ht="17.1" customHeight="1" spans="1:2">
      <c r="A645" s="9" t="s">
        <v>1220</v>
      </c>
      <c r="B645" s="10">
        <v>192</v>
      </c>
    </row>
    <row r="646" s="1" customFormat="1" ht="17.1" customHeight="1" spans="1:2">
      <c r="A646" s="9" t="s">
        <v>1221</v>
      </c>
      <c r="B646" s="10">
        <v>0</v>
      </c>
    </row>
    <row r="647" s="1" customFormat="1" ht="17.1" customHeight="1" spans="1:2">
      <c r="A647" s="9" t="s">
        <v>1222</v>
      </c>
      <c r="B647" s="10">
        <v>192</v>
      </c>
    </row>
    <row r="648" s="1" customFormat="1" ht="17.1" customHeight="1" spans="1:2">
      <c r="A648" s="9" t="s">
        <v>1223</v>
      </c>
      <c r="B648" s="10">
        <v>0</v>
      </c>
    </row>
    <row r="649" s="1" customFormat="1" ht="17.1" customHeight="1" spans="1:2">
      <c r="A649" s="9" t="s">
        <v>1224</v>
      </c>
      <c r="B649" s="10">
        <v>0</v>
      </c>
    </row>
    <row r="650" s="1" customFormat="1" ht="17.1" customHeight="1" spans="1:2">
      <c r="A650" s="9" t="s">
        <v>1225</v>
      </c>
      <c r="B650" s="10">
        <v>0</v>
      </c>
    </row>
    <row r="651" s="1" customFormat="1" ht="17.1" customHeight="1" spans="1:2">
      <c r="A651" s="9" t="s">
        <v>1226</v>
      </c>
      <c r="B651" s="10">
        <v>3</v>
      </c>
    </row>
    <row r="652" s="1" customFormat="1" ht="17.1" customHeight="1" spans="1:2">
      <c r="A652" s="9" t="s">
        <v>1227</v>
      </c>
      <c r="B652" s="10">
        <v>0</v>
      </c>
    </row>
    <row r="653" s="1" customFormat="1" ht="17.1" customHeight="1" spans="1:2">
      <c r="A653" s="9" t="s">
        <v>1228</v>
      </c>
      <c r="B653" s="10">
        <v>3</v>
      </c>
    </row>
    <row r="654" s="1" customFormat="1" ht="17.1" customHeight="1" spans="1:2">
      <c r="A654" s="9" t="s">
        <v>1229</v>
      </c>
      <c r="B654" s="10">
        <v>23638</v>
      </c>
    </row>
    <row r="655" s="1" customFormat="1" ht="17.1" customHeight="1" spans="1:2">
      <c r="A655" s="9" t="s">
        <v>1230</v>
      </c>
      <c r="B655" s="10">
        <v>0</v>
      </c>
    </row>
    <row r="656" s="1" customFormat="1" ht="17.1" customHeight="1" spans="1:2">
      <c r="A656" s="9" t="s">
        <v>1231</v>
      </c>
      <c r="B656" s="10">
        <v>22901</v>
      </c>
    </row>
    <row r="657" s="1" customFormat="1" ht="17.1" customHeight="1" spans="1:2">
      <c r="A657" s="9" t="s">
        <v>1232</v>
      </c>
      <c r="B657" s="10">
        <v>737</v>
      </c>
    </row>
    <row r="658" s="1" customFormat="1" ht="17.1" customHeight="1" spans="1:2">
      <c r="A658" s="9" t="s">
        <v>1233</v>
      </c>
      <c r="B658" s="10">
        <v>0</v>
      </c>
    </row>
    <row r="659" s="1" customFormat="1" ht="17.1" customHeight="1" spans="1:2">
      <c r="A659" s="9" t="s">
        <v>1234</v>
      </c>
      <c r="B659" s="10">
        <v>0</v>
      </c>
    </row>
    <row r="660" s="1" customFormat="1" ht="17.1" customHeight="1" spans="1:2">
      <c r="A660" s="9" t="s">
        <v>1235</v>
      </c>
      <c r="B660" s="10">
        <v>0</v>
      </c>
    </row>
    <row r="661" s="1" customFormat="1" ht="17.1" customHeight="1" spans="1:2">
      <c r="A661" s="9" t="s">
        <v>1236</v>
      </c>
      <c r="B661" s="10">
        <v>0</v>
      </c>
    </row>
    <row r="662" s="1" customFormat="1" ht="17.1" customHeight="1" spans="1:2">
      <c r="A662" s="9" t="s">
        <v>1237</v>
      </c>
      <c r="B662" s="10">
        <v>461</v>
      </c>
    </row>
    <row r="663" s="1" customFormat="1" ht="17.1" customHeight="1" spans="1:2">
      <c r="A663" s="9" t="s">
        <v>769</v>
      </c>
      <c r="B663" s="10">
        <v>152</v>
      </c>
    </row>
    <row r="664" s="1" customFormat="1" ht="17.1" customHeight="1" spans="1:2">
      <c r="A664" s="9" t="s">
        <v>770</v>
      </c>
      <c r="B664" s="10">
        <v>12</v>
      </c>
    </row>
    <row r="665" s="1" customFormat="1" ht="17.1" customHeight="1" spans="1:2">
      <c r="A665" s="9" t="s">
        <v>771</v>
      </c>
      <c r="B665" s="10">
        <v>0</v>
      </c>
    </row>
    <row r="666" s="1" customFormat="1" ht="17.1" customHeight="1" spans="1:2">
      <c r="A666" s="9" t="s">
        <v>1238</v>
      </c>
      <c r="B666" s="10">
        <v>0</v>
      </c>
    </row>
    <row r="667" s="1" customFormat="1" ht="16.9" customHeight="1" spans="1:2">
      <c r="A667" s="9" t="s">
        <v>1239</v>
      </c>
      <c r="B667" s="10">
        <v>0</v>
      </c>
    </row>
    <row r="668" s="1" customFormat="1" ht="16.9" customHeight="1" spans="1:2">
      <c r="A668" s="9" t="s">
        <v>778</v>
      </c>
      <c r="B668" s="10">
        <v>12</v>
      </c>
    </row>
    <row r="669" s="1" customFormat="1" ht="16.9" customHeight="1" spans="1:2">
      <c r="A669" s="9" t="s">
        <v>1240</v>
      </c>
      <c r="B669" s="10">
        <v>285</v>
      </c>
    </row>
    <row r="670" s="1" customFormat="1" ht="17.1" customHeight="1" spans="1:2">
      <c r="A670" s="9" t="s">
        <v>1241</v>
      </c>
      <c r="B670" s="10">
        <v>0</v>
      </c>
    </row>
    <row r="671" s="1" customFormat="1" ht="17.1" customHeight="1" spans="1:2">
      <c r="A671" s="9" t="s">
        <v>1242</v>
      </c>
      <c r="B671" s="10">
        <v>0</v>
      </c>
    </row>
    <row r="672" s="1" customFormat="1" ht="17.1" customHeight="1" spans="1:2">
      <c r="A672" s="9" t="s">
        <v>1243</v>
      </c>
      <c r="B672" s="10">
        <v>0</v>
      </c>
    </row>
    <row r="673" s="1" customFormat="1" ht="17.1" customHeight="1" spans="1:2">
      <c r="A673" s="9" t="s">
        <v>1244</v>
      </c>
      <c r="B673" s="10">
        <v>2336</v>
      </c>
    </row>
    <row r="674" s="1" customFormat="1" ht="17.1" customHeight="1" spans="1:2">
      <c r="A674" s="9" t="s">
        <v>1245</v>
      </c>
      <c r="B674" s="10">
        <v>2336</v>
      </c>
    </row>
    <row r="675" s="1" customFormat="1" ht="17.1" customHeight="1" spans="1:2">
      <c r="A675" s="9" t="s">
        <v>1246</v>
      </c>
      <c r="B675" s="10">
        <v>90659</v>
      </c>
    </row>
    <row r="676" s="1" customFormat="1" ht="17.1" customHeight="1" spans="1:2">
      <c r="A676" s="9" t="s">
        <v>1247</v>
      </c>
      <c r="B676" s="10">
        <v>5164</v>
      </c>
    </row>
    <row r="677" s="1" customFormat="1" ht="17.1" customHeight="1" spans="1:2">
      <c r="A677" s="9" t="s">
        <v>769</v>
      </c>
      <c r="B677" s="10">
        <v>4782</v>
      </c>
    </row>
    <row r="678" s="1" customFormat="1" ht="17.1" customHeight="1" spans="1:2">
      <c r="A678" s="9" t="s">
        <v>770</v>
      </c>
      <c r="B678" s="10">
        <v>0</v>
      </c>
    </row>
    <row r="679" s="1" customFormat="1" ht="17.1" customHeight="1" spans="1:2">
      <c r="A679" s="9" t="s">
        <v>771</v>
      </c>
      <c r="B679" s="10">
        <v>0</v>
      </c>
    </row>
    <row r="680" s="1" customFormat="1" ht="17.1" customHeight="1" spans="1:2">
      <c r="A680" s="9" t="s">
        <v>1248</v>
      </c>
      <c r="B680" s="10">
        <v>382</v>
      </c>
    </row>
    <row r="681" s="1" customFormat="1" ht="17.1" customHeight="1" spans="1:2">
      <c r="A681" s="9" t="s">
        <v>1249</v>
      </c>
      <c r="B681" s="10">
        <v>3736</v>
      </c>
    </row>
    <row r="682" s="1" customFormat="1" ht="17.1" customHeight="1" spans="1:2">
      <c r="A682" s="9" t="s">
        <v>1250</v>
      </c>
      <c r="B682" s="10">
        <v>228</v>
      </c>
    </row>
    <row r="683" s="1" customFormat="1" ht="17.1" customHeight="1" spans="1:2">
      <c r="A683" s="9" t="s">
        <v>1251</v>
      </c>
      <c r="B683" s="10">
        <v>1993</v>
      </c>
    </row>
    <row r="684" s="1" customFormat="1" ht="17.1" customHeight="1" spans="1:2">
      <c r="A684" s="9" t="s">
        <v>1252</v>
      </c>
      <c r="B684" s="10">
        <v>0</v>
      </c>
    </row>
    <row r="685" s="1" customFormat="1" ht="17.1" customHeight="1" spans="1:2">
      <c r="A685" s="9" t="s">
        <v>1253</v>
      </c>
      <c r="B685" s="10">
        <v>0</v>
      </c>
    </row>
    <row r="686" s="1" customFormat="1" ht="17.1" customHeight="1" spans="1:2">
      <c r="A686" s="9" t="s">
        <v>1254</v>
      </c>
      <c r="B686" s="10">
        <v>0</v>
      </c>
    </row>
    <row r="687" s="1" customFormat="1" ht="17.1" customHeight="1" spans="1:2">
      <c r="A687" s="9" t="s">
        <v>1255</v>
      </c>
      <c r="B687" s="10">
        <v>0</v>
      </c>
    </row>
    <row r="688" s="1" customFormat="1" ht="17.1" customHeight="1" spans="1:2">
      <c r="A688" s="9" t="s">
        <v>1256</v>
      </c>
      <c r="B688" s="10">
        <v>0</v>
      </c>
    </row>
    <row r="689" s="1" customFormat="1" ht="17.1" customHeight="1" spans="1:2">
      <c r="A689" s="9" t="s">
        <v>1257</v>
      </c>
      <c r="B689" s="10">
        <v>0</v>
      </c>
    </row>
    <row r="690" s="1" customFormat="1" ht="16.9" customHeight="1" spans="1:2">
      <c r="A690" s="9" t="s">
        <v>1258</v>
      </c>
      <c r="B690" s="10">
        <v>0</v>
      </c>
    </row>
    <row r="691" s="1" customFormat="1" ht="17.1" customHeight="1" spans="1:2">
      <c r="A691" s="9" t="s">
        <v>1259</v>
      </c>
      <c r="B691" s="10">
        <v>0</v>
      </c>
    </row>
    <row r="692" s="1" customFormat="1" ht="17.1" customHeight="1" spans="1:2">
      <c r="A692" s="9" t="s">
        <v>1260</v>
      </c>
      <c r="B692" s="10">
        <v>0</v>
      </c>
    </row>
    <row r="693" s="1" customFormat="1" ht="17.1" customHeight="1" spans="1:2">
      <c r="A693" s="9" t="s">
        <v>1261</v>
      </c>
      <c r="B693" s="10">
        <v>0</v>
      </c>
    </row>
    <row r="694" s="1" customFormat="1" ht="17.1" customHeight="1" spans="1:2">
      <c r="A694" s="9" t="s">
        <v>1262</v>
      </c>
      <c r="B694" s="10">
        <v>0</v>
      </c>
    </row>
    <row r="695" s="1" customFormat="1" ht="17.1" customHeight="1" spans="1:2">
      <c r="A695" s="9" t="s">
        <v>1263</v>
      </c>
      <c r="B695" s="10">
        <v>1515</v>
      </c>
    </row>
    <row r="696" s="1" customFormat="1" ht="17.1" customHeight="1" spans="1:2">
      <c r="A696" s="9" t="s">
        <v>1264</v>
      </c>
      <c r="B696" s="10">
        <v>1389</v>
      </c>
    </row>
    <row r="697" s="1" customFormat="1" ht="17.1" customHeight="1" spans="1:2">
      <c r="A697" s="9" t="s">
        <v>1265</v>
      </c>
      <c r="B697" s="10">
        <v>0</v>
      </c>
    </row>
    <row r="698" s="1" customFormat="1" ht="17.1" customHeight="1" spans="1:2">
      <c r="A698" s="9" t="s">
        <v>1266</v>
      </c>
      <c r="B698" s="10">
        <v>0</v>
      </c>
    </row>
    <row r="699" s="1" customFormat="1" ht="17.1" customHeight="1" spans="1:2">
      <c r="A699" s="9" t="s">
        <v>1267</v>
      </c>
      <c r="B699" s="10">
        <v>1389</v>
      </c>
    </row>
    <row r="700" s="1" customFormat="1" ht="17.1" customHeight="1" spans="1:2">
      <c r="A700" s="9" t="s">
        <v>1268</v>
      </c>
      <c r="B700" s="10">
        <v>13350</v>
      </c>
    </row>
    <row r="701" s="1" customFormat="1" ht="17.1" customHeight="1" spans="1:2">
      <c r="A701" s="9" t="s">
        <v>1269</v>
      </c>
      <c r="B701" s="10">
        <v>1851</v>
      </c>
    </row>
    <row r="702" s="1" customFormat="1" ht="17.1" customHeight="1" spans="1:2">
      <c r="A702" s="9" t="s">
        <v>1270</v>
      </c>
      <c r="B702" s="10">
        <v>13</v>
      </c>
    </row>
    <row r="703" s="1" customFormat="1" ht="17.1" customHeight="1" spans="1:2">
      <c r="A703" s="9" t="s">
        <v>1271</v>
      </c>
      <c r="B703" s="10">
        <v>1197</v>
      </c>
    </row>
    <row r="704" s="1" customFormat="1" ht="17.1" customHeight="1" spans="1:2">
      <c r="A704" s="9" t="s">
        <v>1272</v>
      </c>
      <c r="B704" s="10">
        <v>0</v>
      </c>
    </row>
    <row r="705" s="1" customFormat="1" ht="17.1" customHeight="1" spans="1:2">
      <c r="A705" s="9" t="s">
        <v>1273</v>
      </c>
      <c r="B705" s="10">
        <v>0</v>
      </c>
    </row>
    <row r="706" s="1" customFormat="1" ht="17.1" customHeight="1" spans="1:2">
      <c r="A706" s="9" t="s">
        <v>1274</v>
      </c>
      <c r="B706" s="10">
        <v>0</v>
      </c>
    </row>
    <row r="707" s="1" customFormat="1" ht="17.1" customHeight="1" spans="1:2">
      <c r="A707" s="9" t="s">
        <v>1275</v>
      </c>
      <c r="B707" s="10">
        <v>0</v>
      </c>
    </row>
    <row r="708" s="1" customFormat="1" ht="17.1" customHeight="1" spans="1:2">
      <c r="A708" s="9" t="s">
        <v>1276</v>
      </c>
      <c r="B708" s="10">
        <v>5107</v>
      </c>
    </row>
    <row r="709" s="1" customFormat="1" ht="17.1" customHeight="1" spans="1:2">
      <c r="A709" s="9" t="s">
        <v>1277</v>
      </c>
      <c r="B709" s="10">
        <v>1068</v>
      </c>
    </row>
    <row r="710" s="1" customFormat="1" ht="17.1" customHeight="1" spans="1:2">
      <c r="A710" s="9" t="s">
        <v>1278</v>
      </c>
      <c r="B710" s="10">
        <v>2490</v>
      </c>
    </row>
    <row r="711" s="1" customFormat="1" ht="17.1" customHeight="1" spans="1:2">
      <c r="A711" s="9" t="s">
        <v>1279</v>
      </c>
      <c r="B711" s="10">
        <v>1624</v>
      </c>
    </row>
    <row r="712" s="1" customFormat="1" ht="17.1" customHeight="1" spans="1:2">
      <c r="A712" s="9" t="s">
        <v>1280</v>
      </c>
      <c r="B712" s="10">
        <v>223</v>
      </c>
    </row>
    <row r="713" s="1" customFormat="1" ht="17.1" customHeight="1" spans="1:2">
      <c r="A713" s="9" t="s">
        <v>1281</v>
      </c>
      <c r="B713" s="10">
        <v>223</v>
      </c>
    </row>
    <row r="714" s="1" customFormat="1" ht="17.1" customHeight="1" spans="1:2">
      <c r="A714" s="9" t="s">
        <v>1282</v>
      </c>
      <c r="B714" s="10">
        <v>0</v>
      </c>
    </row>
    <row r="715" s="1" customFormat="1" ht="17.1" customHeight="1" spans="1:2">
      <c r="A715" s="9" t="s">
        <v>1283</v>
      </c>
      <c r="B715" s="10">
        <v>10679</v>
      </c>
    </row>
    <row r="716" s="1" customFormat="1" ht="17.1" customHeight="1" spans="1:2">
      <c r="A716" s="9" t="s">
        <v>1284</v>
      </c>
      <c r="B716" s="10">
        <v>0</v>
      </c>
    </row>
    <row r="717" s="1" customFormat="1" ht="17.1" customHeight="1" spans="1:2">
      <c r="A717" s="9" t="s">
        <v>1285</v>
      </c>
      <c r="B717" s="10">
        <v>9574</v>
      </c>
    </row>
    <row r="718" s="1" customFormat="1" ht="17.1" customHeight="1" spans="1:2">
      <c r="A718" s="9" t="s">
        <v>1286</v>
      </c>
      <c r="B718" s="10">
        <v>1105</v>
      </c>
    </row>
    <row r="719" s="1" customFormat="1" ht="17.1" customHeight="1" spans="1:2">
      <c r="A719" s="9" t="s">
        <v>1287</v>
      </c>
      <c r="B719" s="10">
        <v>6408</v>
      </c>
    </row>
    <row r="720" s="1" customFormat="1" ht="17.1" customHeight="1" spans="1:2">
      <c r="A720" s="9" t="s">
        <v>1288</v>
      </c>
      <c r="B720" s="10">
        <v>2166</v>
      </c>
    </row>
    <row r="721" s="1" customFormat="1" ht="17.1" customHeight="1" spans="1:2">
      <c r="A721" s="9" t="s">
        <v>1289</v>
      </c>
      <c r="B721" s="10">
        <v>4242</v>
      </c>
    </row>
    <row r="722" s="1" customFormat="1" ht="17.1" customHeight="1" spans="1:2">
      <c r="A722" s="9" t="s">
        <v>1290</v>
      </c>
      <c r="B722" s="10">
        <v>0</v>
      </c>
    </row>
    <row r="723" s="1" customFormat="1" ht="17.1" customHeight="1" spans="1:2">
      <c r="A723" s="9" t="s">
        <v>1291</v>
      </c>
      <c r="B723" s="10">
        <v>0</v>
      </c>
    </row>
    <row r="724" s="1" customFormat="1" ht="17.1" customHeight="1" spans="1:2">
      <c r="A724" s="9" t="s">
        <v>1292</v>
      </c>
      <c r="B724" s="10">
        <v>44045</v>
      </c>
    </row>
    <row r="725" s="1" customFormat="1" ht="17.1" customHeight="1" spans="1:2">
      <c r="A725" s="9" t="s">
        <v>1293</v>
      </c>
      <c r="B725" s="10">
        <v>56</v>
      </c>
    </row>
    <row r="726" s="1" customFormat="1" ht="17.1" customHeight="1" spans="1:2">
      <c r="A726" s="9" t="s">
        <v>1294</v>
      </c>
      <c r="B726" s="10">
        <v>43989</v>
      </c>
    </row>
    <row r="727" s="1" customFormat="1" ht="17.1" customHeight="1" spans="1:2">
      <c r="A727" s="9" t="s">
        <v>1295</v>
      </c>
      <c r="B727" s="10">
        <v>0</v>
      </c>
    </row>
    <row r="728" s="1" customFormat="1" ht="17.1" customHeight="1" spans="1:2">
      <c r="A728" s="9" t="s">
        <v>1296</v>
      </c>
      <c r="B728" s="10">
        <v>2661</v>
      </c>
    </row>
    <row r="729" s="1" customFormat="1" ht="17.1" customHeight="1" spans="1:2">
      <c r="A729" s="9" t="s">
        <v>1297</v>
      </c>
      <c r="B729" s="10">
        <v>233</v>
      </c>
    </row>
    <row r="730" s="1" customFormat="1" ht="17.1" customHeight="1" spans="1:2">
      <c r="A730" s="9" t="s">
        <v>1298</v>
      </c>
      <c r="B730" s="10">
        <v>0</v>
      </c>
    </row>
    <row r="731" s="1" customFormat="1" ht="17.1" customHeight="1" spans="1:2">
      <c r="A731" s="9" t="s">
        <v>1299</v>
      </c>
      <c r="B731" s="10">
        <v>2428</v>
      </c>
    </row>
    <row r="732" s="1" customFormat="1" ht="17.1" customHeight="1" spans="1:2">
      <c r="A732" s="9" t="s">
        <v>1300</v>
      </c>
      <c r="B732" s="10">
        <v>0</v>
      </c>
    </row>
    <row r="733" s="1" customFormat="1" ht="17.1" customHeight="1" spans="1:2">
      <c r="A733" s="9" t="s">
        <v>1301</v>
      </c>
      <c r="B733" s="10">
        <v>0</v>
      </c>
    </row>
    <row r="734" s="1" customFormat="1" ht="17.1" customHeight="1" spans="1:2">
      <c r="A734" s="9" t="s">
        <v>1302</v>
      </c>
      <c r="B734" s="10">
        <v>0</v>
      </c>
    </row>
    <row r="735" s="1" customFormat="1" ht="17.1" customHeight="1" spans="1:2">
      <c r="A735" s="9" t="s">
        <v>1303</v>
      </c>
      <c r="B735" s="10">
        <v>1013</v>
      </c>
    </row>
    <row r="736" s="1" customFormat="1" ht="17.1" customHeight="1" spans="1:2">
      <c r="A736" s="9" t="s">
        <v>769</v>
      </c>
      <c r="B736" s="10">
        <v>703</v>
      </c>
    </row>
    <row r="737" s="1" customFormat="1" ht="17.1" customHeight="1" spans="1:2">
      <c r="A737" s="9" t="s">
        <v>770</v>
      </c>
      <c r="B737" s="10">
        <v>15</v>
      </c>
    </row>
    <row r="738" s="1" customFormat="1" ht="17.1" customHeight="1" spans="1:2">
      <c r="A738" s="9" t="s">
        <v>771</v>
      </c>
      <c r="B738" s="10">
        <v>0</v>
      </c>
    </row>
    <row r="739" s="1" customFormat="1" ht="17.1" customHeight="1" spans="1:2">
      <c r="A739" s="9" t="s">
        <v>810</v>
      </c>
      <c r="B739" s="10">
        <v>0</v>
      </c>
    </row>
    <row r="740" s="1" customFormat="1" ht="17.1" customHeight="1" spans="1:2">
      <c r="A740" s="9" t="s">
        <v>1304</v>
      </c>
      <c r="B740" s="10">
        <v>30</v>
      </c>
    </row>
    <row r="741" s="1" customFormat="1" ht="17.1" customHeight="1" spans="1:2">
      <c r="A741" s="9" t="s">
        <v>1305</v>
      </c>
      <c r="B741" s="10">
        <v>0</v>
      </c>
    </row>
    <row r="742" s="1" customFormat="1" ht="17.1" customHeight="1" spans="1:2">
      <c r="A742" s="9" t="s">
        <v>778</v>
      </c>
      <c r="B742" s="10">
        <v>0</v>
      </c>
    </row>
    <row r="743" s="1" customFormat="1" ht="17.1" customHeight="1" spans="1:2">
      <c r="A743" s="9" t="s">
        <v>1306</v>
      </c>
      <c r="B743" s="10">
        <v>265</v>
      </c>
    </row>
    <row r="744" s="1" customFormat="1" ht="17.1" customHeight="1" spans="1:2">
      <c r="A744" s="9" t="s">
        <v>1307</v>
      </c>
      <c r="B744" s="10">
        <v>0</v>
      </c>
    </row>
    <row r="745" s="1" customFormat="1" ht="17.1" customHeight="1" spans="1:2">
      <c r="A745" s="9" t="s">
        <v>1308</v>
      </c>
      <c r="B745" s="10">
        <v>0</v>
      </c>
    </row>
    <row r="746" s="1" customFormat="1" ht="17.1" customHeight="1" spans="1:2">
      <c r="A746" s="9" t="s">
        <v>1309</v>
      </c>
      <c r="B746" s="10">
        <v>1991</v>
      </c>
    </row>
    <row r="747" s="1" customFormat="1" ht="17.1" customHeight="1" spans="1:2">
      <c r="A747" s="9" t="s">
        <v>1310</v>
      </c>
      <c r="B747" s="10">
        <v>1991</v>
      </c>
    </row>
    <row r="748" s="1" customFormat="1" ht="17.1" customHeight="1" spans="1:2">
      <c r="A748" s="9" t="s">
        <v>1311</v>
      </c>
      <c r="B748" s="10">
        <v>10829</v>
      </c>
    </row>
    <row r="749" s="1" customFormat="1" ht="17.1" customHeight="1" spans="1:2">
      <c r="A749" s="9" t="s">
        <v>1312</v>
      </c>
      <c r="B749" s="10">
        <v>563</v>
      </c>
    </row>
    <row r="750" s="1" customFormat="1" ht="17.1" customHeight="1" spans="1:2">
      <c r="A750" s="9" t="s">
        <v>769</v>
      </c>
      <c r="B750" s="10">
        <v>34</v>
      </c>
    </row>
    <row r="751" s="1" customFormat="1" ht="17.1" customHeight="1" spans="1:2">
      <c r="A751" s="9" t="s">
        <v>770</v>
      </c>
      <c r="B751" s="10">
        <v>0</v>
      </c>
    </row>
    <row r="752" s="1" customFormat="1" ht="17.1" customHeight="1" spans="1:2">
      <c r="A752" s="9" t="s">
        <v>771</v>
      </c>
      <c r="B752" s="10">
        <v>0</v>
      </c>
    </row>
    <row r="753" s="1" customFormat="1" ht="17.1" customHeight="1" spans="1:2">
      <c r="A753" s="9" t="s">
        <v>1313</v>
      </c>
      <c r="B753" s="10">
        <v>0</v>
      </c>
    </row>
    <row r="754" s="1" customFormat="1" ht="17.1" customHeight="1" spans="1:2">
      <c r="A754" s="9" t="s">
        <v>1314</v>
      </c>
      <c r="B754" s="10">
        <v>0</v>
      </c>
    </row>
    <row r="755" s="1" customFormat="1" ht="17.1" customHeight="1" spans="1:2">
      <c r="A755" s="9" t="s">
        <v>1315</v>
      </c>
      <c r="B755" s="10">
        <v>0</v>
      </c>
    </row>
    <row r="756" s="1" customFormat="1" ht="17.1" customHeight="1" spans="1:2">
      <c r="A756" s="9" t="s">
        <v>1316</v>
      </c>
      <c r="B756" s="10">
        <v>0</v>
      </c>
    </row>
    <row r="757" s="1" customFormat="1" ht="17.1" customHeight="1" spans="1:2">
      <c r="A757" s="9" t="s">
        <v>1317</v>
      </c>
      <c r="B757" s="10">
        <v>0</v>
      </c>
    </row>
    <row r="758" s="1" customFormat="1" ht="17.1" customHeight="1" spans="1:2">
      <c r="A758" s="9" t="s">
        <v>1318</v>
      </c>
      <c r="B758" s="10">
        <v>529</v>
      </c>
    </row>
    <row r="759" s="1" customFormat="1" ht="17.1" customHeight="1" spans="1:2">
      <c r="A759" s="9" t="s">
        <v>1319</v>
      </c>
      <c r="B759" s="10">
        <v>0</v>
      </c>
    </row>
    <row r="760" s="1" customFormat="1" ht="17.1" customHeight="1" spans="1:2">
      <c r="A760" s="9" t="s">
        <v>1320</v>
      </c>
      <c r="B760" s="10">
        <v>0</v>
      </c>
    </row>
    <row r="761" s="1" customFormat="1" ht="17.1" customHeight="1" spans="1:2">
      <c r="A761" s="9" t="s">
        <v>1321</v>
      </c>
      <c r="B761" s="10">
        <v>0</v>
      </c>
    </row>
    <row r="762" s="1" customFormat="1" ht="17.1" customHeight="1" spans="1:2">
      <c r="A762" s="9" t="s">
        <v>1322</v>
      </c>
      <c r="B762" s="10">
        <v>0</v>
      </c>
    </row>
    <row r="763" s="1" customFormat="1" ht="17.1" customHeight="1" spans="1:2">
      <c r="A763" s="9" t="s">
        <v>1323</v>
      </c>
      <c r="B763" s="10">
        <v>6833</v>
      </c>
    </row>
    <row r="764" s="1" customFormat="1" ht="17.1" customHeight="1" spans="1:2">
      <c r="A764" s="9" t="s">
        <v>1324</v>
      </c>
      <c r="B764" s="10">
        <v>216</v>
      </c>
    </row>
    <row r="765" s="1" customFormat="1" ht="17.1" customHeight="1" spans="1:2">
      <c r="A765" s="9" t="s">
        <v>1325</v>
      </c>
      <c r="B765" s="10">
        <v>5876</v>
      </c>
    </row>
    <row r="766" s="1" customFormat="1" ht="16.9" customHeight="1" spans="1:2">
      <c r="A766" s="9" t="s">
        <v>1326</v>
      </c>
      <c r="B766" s="10">
        <v>0</v>
      </c>
    </row>
    <row r="767" s="1" customFormat="1" ht="17.1" customHeight="1" spans="1:2">
      <c r="A767" s="9" t="s">
        <v>1327</v>
      </c>
      <c r="B767" s="10">
        <v>0</v>
      </c>
    </row>
    <row r="768" s="1" customFormat="1" ht="17.1" customHeight="1" spans="1:2">
      <c r="A768" s="9" t="s">
        <v>1328</v>
      </c>
      <c r="B768" s="10">
        <v>0</v>
      </c>
    </row>
    <row r="769" s="1" customFormat="1" ht="17.1" customHeight="1" spans="1:2">
      <c r="A769" s="9" t="s">
        <v>1329</v>
      </c>
      <c r="B769" s="10">
        <v>0</v>
      </c>
    </row>
    <row r="770" s="1" customFormat="1" ht="17.1" customHeight="1" spans="1:2">
      <c r="A770" s="9" t="s">
        <v>1330</v>
      </c>
      <c r="B770" s="10">
        <v>0</v>
      </c>
    </row>
    <row r="771" s="1" customFormat="1" ht="17.1" customHeight="1" spans="1:2">
      <c r="A771" s="9" t="s">
        <v>1331</v>
      </c>
      <c r="B771" s="10">
        <v>741</v>
      </c>
    </row>
    <row r="772" s="1" customFormat="1" ht="17.1" customHeight="1" spans="1:2">
      <c r="A772" s="9" t="s">
        <v>1332</v>
      </c>
      <c r="B772" s="10">
        <v>3142</v>
      </c>
    </row>
    <row r="773" s="1" customFormat="1" ht="17.1" customHeight="1" spans="1:2">
      <c r="A773" s="9" t="s">
        <v>1333</v>
      </c>
      <c r="B773" s="10">
        <v>475</v>
      </c>
    </row>
    <row r="774" s="1" customFormat="1" ht="17.1" customHeight="1" spans="1:2">
      <c r="A774" s="9" t="s">
        <v>1334</v>
      </c>
      <c r="B774" s="10">
        <v>151</v>
      </c>
    </row>
    <row r="775" s="1" customFormat="1" ht="17.1" customHeight="1" spans="1:2">
      <c r="A775" s="9" t="s">
        <v>1335</v>
      </c>
      <c r="B775" s="10">
        <v>0</v>
      </c>
    </row>
    <row r="776" s="1" customFormat="1" ht="17.1" customHeight="1" spans="1:2">
      <c r="A776" s="9" t="s">
        <v>1336</v>
      </c>
      <c r="B776" s="10">
        <v>0</v>
      </c>
    </row>
    <row r="777" s="1" customFormat="1" ht="17.1" customHeight="1" spans="1:2">
      <c r="A777" s="9" t="s">
        <v>1337</v>
      </c>
      <c r="B777" s="10">
        <v>0</v>
      </c>
    </row>
    <row r="778" s="1" customFormat="1" ht="17.1" customHeight="1" spans="1:2">
      <c r="A778" s="9" t="s">
        <v>1338</v>
      </c>
      <c r="B778" s="10">
        <v>2516</v>
      </c>
    </row>
    <row r="779" s="1" customFormat="1" ht="17.1" customHeight="1" spans="1:2">
      <c r="A779" s="9" t="s">
        <v>1339</v>
      </c>
      <c r="B779" s="10">
        <v>42</v>
      </c>
    </row>
    <row r="780" s="1" customFormat="1" ht="17.1" customHeight="1" spans="1:2">
      <c r="A780" s="9" t="s">
        <v>1340</v>
      </c>
      <c r="B780" s="10">
        <v>32</v>
      </c>
    </row>
    <row r="781" s="1" customFormat="1" ht="17.1" customHeight="1" spans="1:2">
      <c r="A781" s="9" t="s">
        <v>1341</v>
      </c>
      <c r="B781" s="10">
        <v>0</v>
      </c>
    </row>
    <row r="782" s="1" customFormat="1" ht="17.1" customHeight="1" spans="1:2">
      <c r="A782" s="9" t="s">
        <v>1342</v>
      </c>
      <c r="B782" s="10">
        <v>0</v>
      </c>
    </row>
    <row r="783" s="1" customFormat="1" ht="17.1" customHeight="1" spans="1:2">
      <c r="A783" s="9" t="s">
        <v>1343</v>
      </c>
      <c r="B783" s="10">
        <v>0</v>
      </c>
    </row>
    <row r="784" s="1" customFormat="1" ht="17.1" customHeight="1" spans="1:2">
      <c r="A784" s="9" t="s">
        <v>1344</v>
      </c>
      <c r="B784" s="10">
        <v>10</v>
      </c>
    </row>
    <row r="785" s="1" customFormat="1" ht="17.1" customHeight="1" spans="1:2">
      <c r="A785" s="9" t="s">
        <v>1345</v>
      </c>
      <c r="B785" s="10">
        <v>0</v>
      </c>
    </row>
    <row r="786" s="1" customFormat="1" ht="17.1" customHeight="1" spans="1:2">
      <c r="A786" s="9" t="s">
        <v>1346</v>
      </c>
      <c r="B786" s="10">
        <v>0</v>
      </c>
    </row>
    <row r="787" s="1" customFormat="1" ht="17.1" customHeight="1" spans="1:2">
      <c r="A787" s="9" t="s">
        <v>1347</v>
      </c>
      <c r="B787" s="10">
        <v>0</v>
      </c>
    </row>
    <row r="788" s="1" customFormat="1" ht="17.1" customHeight="1" spans="1:2">
      <c r="A788" s="9" t="s">
        <v>1348</v>
      </c>
      <c r="B788" s="10">
        <v>0</v>
      </c>
    </row>
    <row r="789" s="1" customFormat="1" ht="17.1" customHeight="1" spans="1:2">
      <c r="A789" s="9" t="s">
        <v>1349</v>
      </c>
      <c r="B789" s="10">
        <v>0</v>
      </c>
    </row>
    <row r="790" s="1" customFormat="1" ht="17.1" customHeight="1" spans="1:2">
      <c r="A790" s="9" t="s">
        <v>1350</v>
      </c>
      <c r="B790" s="10">
        <v>0</v>
      </c>
    </row>
    <row r="791" s="1" customFormat="1" ht="17.1" customHeight="1" spans="1:2">
      <c r="A791" s="9" t="s">
        <v>1351</v>
      </c>
      <c r="B791" s="10">
        <v>0</v>
      </c>
    </row>
    <row r="792" s="1" customFormat="1" ht="17.1" customHeight="1" spans="1:2">
      <c r="A792" s="9" t="s">
        <v>1352</v>
      </c>
      <c r="B792" s="10">
        <v>0</v>
      </c>
    </row>
    <row r="793" s="1" customFormat="1" ht="17.1" customHeight="1" spans="1:2">
      <c r="A793" s="9" t="s">
        <v>1353</v>
      </c>
      <c r="B793" s="10">
        <v>0</v>
      </c>
    </row>
    <row r="794" s="1" customFormat="1" ht="17.1" customHeight="1" spans="1:2">
      <c r="A794" s="9" t="s">
        <v>1354</v>
      </c>
      <c r="B794" s="10">
        <v>0</v>
      </c>
    </row>
    <row r="795" s="1" customFormat="1" ht="17.1" customHeight="1" spans="1:2">
      <c r="A795" s="9" t="s">
        <v>1355</v>
      </c>
      <c r="B795" s="10">
        <v>0</v>
      </c>
    </row>
    <row r="796" s="1" customFormat="1" ht="17.1" customHeight="1" spans="1:2">
      <c r="A796" s="9" t="s">
        <v>1356</v>
      </c>
      <c r="B796" s="10">
        <v>0</v>
      </c>
    </row>
    <row r="797" s="1" customFormat="1" ht="17.1" customHeight="1" spans="1:2">
      <c r="A797" s="9" t="s">
        <v>1357</v>
      </c>
      <c r="B797" s="10">
        <v>0</v>
      </c>
    </row>
    <row r="798" s="1" customFormat="1" ht="17.1" customHeight="1" spans="1:2">
      <c r="A798" s="9" t="s">
        <v>1358</v>
      </c>
      <c r="B798" s="10">
        <v>0</v>
      </c>
    </row>
    <row r="799" s="1" customFormat="1" ht="17.1" customHeight="1" spans="1:2">
      <c r="A799" s="9" t="s">
        <v>1359</v>
      </c>
      <c r="B799" s="10">
        <v>0</v>
      </c>
    </row>
    <row r="800" s="1" customFormat="1" ht="17.1" customHeight="1" spans="1:2">
      <c r="A800" s="9" t="s">
        <v>1360</v>
      </c>
      <c r="B800" s="10">
        <v>0</v>
      </c>
    </row>
    <row r="801" s="1" customFormat="1" ht="17.1" customHeight="1" spans="1:2">
      <c r="A801" s="9" t="s">
        <v>1361</v>
      </c>
      <c r="B801" s="10">
        <v>0</v>
      </c>
    </row>
    <row r="802" s="1" customFormat="1" ht="17.1" customHeight="1" spans="1:2">
      <c r="A802" s="9" t="s">
        <v>1362</v>
      </c>
      <c r="B802" s="10">
        <v>0</v>
      </c>
    </row>
    <row r="803" s="1" customFormat="1" ht="17.1" customHeight="1" spans="1:2">
      <c r="A803" s="9" t="s">
        <v>1363</v>
      </c>
      <c r="B803" s="10">
        <v>0</v>
      </c>
    </row>
    <row r="804" s="1" customFormat="1" ht="17.1" customHeight="1" spans="1:2">
      <c r="A804" s="9" t="s">
        <v>1364</v>
      </c>
      <c r="B804" s="10">
        <v>0</v>
      </c>
    </row>
    <row r="805" s="1" customFormat="1" ht="17.1" customHeight="1" spans="1:2">
      <c r="A805" s="9" t="s">
        <v>1365</v>
      </c>
      <c r="B805" s="10">
        <v>0</v>
      </c>
    </row>
    <row r="806" s="1" customFormat="1" ht="17.1" customHeight="1" spans="1:2">
      <c r="A806" s="9" t="s">
        <v>1366</v>
      </c>
      <c r="B806" s="10">
        <v>0</v>
      </c>
    </row>
    <row r="807" s="1" customFormat="1" ht="17.1" customHeight="1" spans="1:2">
      <c r="A807" s="9" t="s">
        <v>1367</v>
      </c>
      <c r="B807" s="10">
        <v>0</v>
      </c>
    </row>
    <row r="808" s="1" customFormat="1" ht="17.1" customHeight="1" spans="1:2">
      <c r="A808" s="9" t="s">
        <v>1368</v>
      </c>
      <c r="B808" s="10">
        <v>0</v>
      </c>
    </row>
    <row r="809" s="1" customFormat="1" ht="17.1" customHeight="1" spans="1:2">
      <c r="A809" s="9" t="s">
        <v>1369</v>
      </c>
      <c r="B809" s="10">
        <v>0</v>
      </c>
    </row>
    <row r="810" s="1" customFormat="1" ht="17.1" customHeight="1" spans="1:2">
      <c r="A810" s="9" t="s">
        <v>1370</v>
      </c>
      <c r="B810" s="10">
        <v>0</v>
      </c>
    </row>
    <row r="811" s="1" customFormat="1" ht="17.1" customHeight="1" spans="1:2">
      <c r="A811" s="9" t="s">
        <v>1371</v>
      </c>
      <c r="B811" s="10">
        <v>0</v>
      </c>
    </row>
    <row r="812" s="1" customFormat="1" ht="17.1" customHeight="1" spans="1:2">
      <c r="A812" s="9" t="s">
        <v>1372</v>
      </c>
      <c r="B812" s="10">
        <v>0</v>
      </c>
    </row>
    <row r="813" s="1" customFormat="1" ht="17.1" customHeight="1" spans="1:2">
      <c r="A813" s="9" t="s">
        <v>769</v>
      </c>
      <c r="B813" s="10">
        <v>0</v>
      </c>
    </row>
    <row r="814" s="1" customFormat="1" ht="17.1" customHeight="1" spans="1:2">
      <c r="A814" s="9" t="s">
        <v>770</v>
      </c>
      <c r="B814" s="10">
        <v>0</v>
      </c>
    </row>
    <row r="815" s="1" customFormat="1" ht="17.1" customHeight="1" spans="1:2">
      <c r="A815" s="9" t="s">
        <v>771</v>
      </c>
      <c r="B815" s="10">
        <v>0</v>
      </c>
    </row>
    <row r="816" s="1" customFormat="1" ht="17.1" customHeight="1" spans="1:2">
      <c r="A816" s="9" t="s">
        <v>1373</v>
      </c>
      <c r="B816" s="10">
        <v>0</v>
      </c>
    </row>
    <row r="817" s="1" customFormat="1" ht="17.1" customHeight="1" spans="1:2">
      <c r="A817" s="9" t="s">
        <v>1374</v>
      </c>
      <c r="B817" s="10">
        <v>0</v>
      </c>
    </row>
    <row r="818" s="1" customFormat="1" ht="17.1" customHeight="1" spans="1:2">
      <c r="A818" s="9" t="s">
        <v>1375</v>
      </c>
      <c r="B818" s="10">
        <v>0</v>
      </c>
    </row>
    <row r="819" s="1" customFormat="1" ht="17.1" customHeight="1" spans="1:2">
      <c r="A819" s="9" t="s">
        <v>810</v>
      </c>
      <c r="B819" s="10">
        <v>0</v>
      </c>
    </row>
    <row r="820" s="1" customFormat="1" ht="17.1" customHeight="1" spans="1:2">
      <c r="A820" s="9" t="s">
        <v>1376</v>
      </c>
      <c r="B820" s="10">
        <v>0</v>
      </c>
    </row>
    <row r="821" s="1" customFormat="1" ht="17.1" customHeight="1" spans="1:2">
      <c r="A821" s="9" t="s">
        <v>778</v>
      </c>
      <c r="B821" s="10">
        <v>0</v>
      </c>
    </row>
    <row r="822" s="1" customFormat="1" ht="17.1" customHeight="1" spans="1:2">
      <c r="A822" s="9" t="s">
        <v>1377</v>
      </c>
      <c r="B822" s="10">
        <v>0</v>
      </c>
    </row>
    <row r="823" s="1" customFormat="1" ht="17.1" customHeight="1" spans="1:2">
      <c r="A823" s="9" t="s">
        <v>1378</v>
      </c>
      <c r="B823" s="10">
        <v>249</v>
      </c>
    </row>
    <row r="824" s="1" customFormat="1" ht="17.1" customHeight="1" spans="1:2">
      <c r="A824" s="9" t="s">
        <v>1379</v>
      </c>
      <c r="B824" s="10">
        <v>249</v>
      </c>
    </row>
    <row r="825" s="1" customFormat="1" ht="17.1" customHeight="1" spans="1:2">
      <c r="A825" s="9" t="s">
        <v>1380</v>
      </c>
      <c r="B825" s="10">
        <v>86159</v>
      </c>
    </row>
    <row r="826" s="1" customFormat="1" ht="17.1" customHeight="1" spans="1:2">
      <c r="A826" s="9" t="s">
        <v>1381</v>
      </c>
      <c r="B826" s="10">
        <v>32107</v>
      </c>
    </row>
    <row r="827" s="1" customFormat="1" ht="17.1" customHeight="1" spans="1:2">
      <c r="A827" s="9" t="s">
        <v>769</v>
      </c>
      <c r="B827" s="10">
        <v>587</v>
      </c>
    </row>
    <row r="828" s="1" customFormat="1" ht="17.1" customHeight="1" spans="1:2">
      <c r="A828" s="9" t="s">
        <v>770</v>
      </c>
      <c r="B828" s="10">
        <v>750</v>
      </c>
    </row>
    <row r="829" s="1" customFormat="1" ht="17.1" customHeight="1" spans="1:2">
      <c r="A829" s="9" t="s">
        <v>771</v>
      </c>
      <c r="B829" s="10">
        <v>0</v>
      </c>
    </row>
    <row r="830" s="1" customFormat="1" ht="17.1" customHeight="1" spans="1:2">
      <c r="A830" s="9" t="s">
        <v>1382</v>
      </c>
      <c r="B830" s="10">
        <v>1415</v>
      </c>
    </row>
    <row r="831" s="1" customFormat="1" ht="17.1" customHeight="1" spans="1:2">
      <c r="A831" s="9" t="s">
        <v>1383</v>
      </c>
      <c r="B831" s="10">
        <v>0</v>
      </c>
    </row>
    <row r="832" s="1" customFormat="1" ht="17.1" customHeight="1" spans="1:2">
      <c r="A832" s="9" t="s">
        <v>1384</v>
      </c>
      <c r="B832" s="10">
        <v>59</v>
      </c>
    </row>
    <row r="833" s="1" customFormat="1" ht="17.1" customHeight="1" spans="1:2">
      <c r="A833" s="9" t="s">
        <v>1385</v>
      </c>
      <c r="B833" s="10">
        <v>0</v>
      </c>
    </row>
    <row r="834" s="1" customFormat="1" ht="17.1" customHeight="1" spans="1:2">
      <c r="A834" s="9" t="s">
        <v>1386</v>
      </c>
      <c r="B834" s="10">
        <v>0</v>
      </c>
    </row>
    <row r="835" s="1" customFormat="1" ht="17.1" customHeight="1" spans="1:2">
      <c r="A835" s="9" t="s">
        <v>1387</v>
      </c>
      <c r="B835" s="10">
        <v>0</v>
      </c>
    </row>
    <row r="836" s="1" customFormat="1" ht="17.1" customHeight="1" spans="1:2">
      <c r="A836" s="9" t="s">
        <v>1388</v>
      </c>
      <c r="B836" s="10">
        <v>29296</v>
      </c>
    </row>
    <row r="837" s="1" customFormat="1" ht="17.1" customHeight="1" spans="1:2">
      <c r="A837" s="9" t="s">
        <v>1389</v>
      </c>
      <c r="B837" s="10">
        <v>109</v>
      </c>
    </row>
    <row r="838" s="1" customFormat="1" ht="17.1" customHeight="1" spans="1:2">
      <c r="A838" s="9" t="s">
        <v>1390</v>
      </c>
      <c r="B838" s="10">
        <v>109</v>
      </c>
    </row>
    <row r="839" s="1" customFormat="1" ht="17.1" customHeight="1" spans="1:2">
      <c r="A839" s="9" t="s">
        <v>1391</v>
      </c>
      <c r="B839" s="10">
        <v>19525</v>
      </c>
    </row>
    <row r="840" s="1" customFormat="1" ht="17.1" customHeight="1" spans="1:2">
      <c r="A840" s="9" t="s">
        <v>1392</v>
      </c>
      <c r="B840" s="10">
        <v>245</v>
      </c>
    </row>
    <row r="841" s="1" customFormat="1" ht="17.1" customHeight="1" spans="1:2">
      <c r="A841" s="9" t="s">
        <v>1393</v>
      </c>
      <c r="B841" s="10">
        <v>19280</v>
      </c>
    </row>
    <row r="842" s="1" customFormat="1" ht="17.1" customHeight="1" spans="1:2">
      <c r="A842" s="9" t="s">
        <v>1394</v>
      </c>
      <c r="B842" s="10">
        <v>9238</v>
      </c>
    </row>
    <row r="843" s="1" customFormat="1" ht="17.1" customHeight="1" spans="1:2">
      <c r="A843" s="9" t="s">
        <v>1395</v>
      </c>
      <c r="B843" s="10">
        <v>9238</v>
      </c>
    </row>
    <row r="844" s="1" customFormat="1" ht="17.1" customHeight="1" spans="1:2">
      <c r="A844" s="9" t="s">
        <v>1396</v>
      </c>
      <c r="B844" s="10">
        <v>741</v>
      </c>
    </row>
    <row r="845" s="1" customFormat="1" ht="17.1" customHeight="1" spans="1:2">
      <c r="A845" s="9" t="s">
        <v>1397</v>
      </c>
      <c r="B845" s="10">
        <v>741</v>
      </c>
    </row>
    <row r="846" s="1" customFormat="1" ht="17.1" customHeight="1" spans="1:2">
      <c r="A846" s="9" t="s">
        <v>1398</v>
      </c>
      <c r="B846" s="10">
        <v>24439</v>
      </c>
    </row>
    <row r="847" s="1" customFormat="1" ht="17.1" customHeight="1" spans="1:2">
      <c r="A847" s="9" t="s">
        <v>1399</v>
      </c>
      <c r="B847" s="10">
        <v>24439</v>
      </c>
    </row>
    <row r="848" s="1" customFormat="1" ht="17.1" customHeight="1" spans="1:2">
      <c r="A848" s="9" t="s">
        <v>1400</v>
      </c>
      <c r="B848" s="10">
        <v>132725</v>
      </c>
    </row>
    <row r="849" s="1" customFormat="1" ht="17.1" customHeight="1" spans="1:2">
      <c r="A849" s="9" t="s">
        <v>1401</v>
      </c>
      <c r="B849" s="10">
        <v>57141</v>
      </c>
    </row>
    <row r="850" s="1" customFormat="1" ht="17.1" customHeight="1" spans="1:2">
      <c r="A850" s="9" t="s">
        <v>769</v>
      </c>
      <c r="B850" s="10">
        <v>7307</v>
      </c>
    </row>
    <row r="851" s="1" customFormat="1" ht="17.1" customHeight="1" spans="1:2">
      <c r="A851" s="9" t="s">
        <v>770</v>
      </c>
      <c r="B851" s="10">
        <v>0</v>
      </c>
    </row>
    <row r="852" s="1" customFormat="1" ht="17.1" customHeight="1" spans="1:2">
      <c r="A852" s="9" t="s">
        <v>771</v>
      </c>
      <c r="B852" s="10">
        <v>0</v>
      </c>
    </row>
    <row r="853" s="1" customFormat="1" ht="17.1" customHeight="1" spans="1:2">
      <c r="A853" s="9" t="s">
        <v>778</v>
      </c>
      <c r="B853" s="10">
        <v>2996</v>
      </c>
    </row>
    <row r="854" s="1" customFormat="1" ht="17.1" customHeight="1" spans="1:2">
      <c r="A854" s="9" t="s">
        <v>1402</v>
      </c>
      <c r="B854" s="10">
        <v>44</v>
      </c>
    </row>
    <row r="855" s="1" customFormat="1" ht="17.1" customHeight="1" spans="1:2">
      <c r="A855" s="9" t="s">
        <v>1403</v>
      </c>
      <c r="B855" s="10">
        <v>79</v>
      </c>
    </row>
    <row r="856" s="1" customFormat="1" ht="17.1" customHeight="1" spans="1:2">
      <c r="A856" s="9" t="s">
        <v>1404</v>
      </c>
      <c r="B856" s="10">
        <v>593</v>
      </c>
    </row>
    <row r="857" s="1" customFormat="1" ht="17.1" customHeight="1" spans="1:2">
      <c r="A857" s="9" t="s">
        <v>1405</v>
      </c>
      <c r="B857" s="10">
        <v>104</v>
      </c>
    </row>
    <row r="858" s="1" customFormat="1" ht="17.1" customHeight="1" spans="1:2">
      <c r="A858" s="9" t="s">
        <v>1406</v>
      </c>
      <c r="B858" s="10">
        <v>9</v>
      </c>
    </row>
    <row r="859" s="1" customFormat="1" ht="17.1" customHeight="1" spans="1:2">
      <c r="A859" s="9" t="s">
        <v>1407</v>
      </c>
      <c r="B859" s="10">
        <v>24</v>
      </c>
    </row>
    <row r="860" s="1" customFormat="1" ht="17.1" customHeight="1" spans="1:2">
      <c r="A860" s="9" t="s">
        <v>1408</v>
      </c>
      <c r="B860" s="10">
        <v>0</v>
      </c>
    </row>
    <row r="861" s="1" customFormat="1" ht="17.1" customHeight="1" spans="1:2">
      <c r="A861" s="9" t="s">
        <v>1409</v>
      </c>
      <c r="B861" s="10">
        <v>0</v>
      </c>
    </row>
    <row r="862" s="1" customFormat="1" ht="17.1" customHeight="1" spans="1:2">
      <c r="A862" s="9" t="s">
        <v>1410</v>
      </c>
      <c r="B862" s="10">
        <v>831</v>
      </c>
    </row>
    <row r="863" s="1" customFormat="1" ht="17.1" customHeight="1" spans="1:2">
      <c r="A863" s="9" t="s">
        <v>1411</v>
      </c>
      <c r="B863" s="10">
        <v>0</v>
      </c>
    </row>
    <row r="864" s="1" customFormat="1" ht="17.1" customHeight="1" spans="1:2">
      <c r="A864" s="9" t="s">
        <v>1412</v>
      </c>
      <c r="B864" s="10">
        <v>1405</v>
      </c>
    </row>
    <row r="865" s="1" customFormat="1" ht="17.1" customHeight="1" spans="1:2">
      <c r="A865" s="9" t="s">
        <v>1413</v>
      </c>
      <c r="B865" s="10">
        <v>20600</v>
      </c>
    </row>
    <row r="866" s="1" customFormat="1" ht="17.1" customHeight="1" spans="1:2">
      <c r="A866" s="9" t="s">
        <v>1414</v>
      </c>
      <c r="B866" s="10">
        <v>0</v>
      </c>
    </row>
    <row r="867" s="1" customFormat="1" ht="17.1" customHeight="1" spans="1:2">
      <c r="A867" s="9" t="s">
        <v>1415</v>
      </c>
      <c r="B867" s="10">
        <v>954</v>
      </c>
    </row>
    <row r="868" s="1" customFormat="1" ht="17.1" customHeight="1" spans="1:2">
      <c r="A868" s="9" t="s">
        <v>1416</v>
      </c>
      <c r="B868" s="10">
        <v>1551</v>
      </c>
    </row>
    <row r="869" s="1" customFormat="1" ht="17.1" customHeight="1" spans="1:2">
      <c r="A869" s="9" t="s">
        <v>1417</v>
      </c>
      <c r="B869" s="10">
        <v>1344</v>
      </c>
    </row>
    <row r="870" s="1" customFormat="1" ht="17.1" customHeight="1" spans="1:2">
      <c r="A870" s="9" t="s">
        <v>1418</v>
      </c>
      <c r="B870" s="10">
        <v>50</v>
      </c>
    </row>
    <row r="871" s="1" customFormat="1" ht="16.9" customHeight="1" spans="1:2">
      <c r="A871" s="9" t="s">
        <v>1419</v>
      </c>
      <c r="B871" s="10">
        <v>23</v>
      </c>
    </row>
    <row r="872" s="1" customFormat="1" ht="17.1" customHeight="1" spans="1:2">
      <c r="A872" s="9" t="s">
        <v>1420</v>
      </c>
      <c r="B872" s="10">
        <v>25</v>
      </c>
    </row>
    <row r="873" s="1" customFormat="1" ht="17.1" customHeight="1" spans="1:2">
      <c r="A873" s="9" t="s">
        <v>1421</v>
      </c>
      <c r="B873" s="10">
        <v>11188</v>
      </c>
    </row>
    <row r="874" s="1" customFormat="1" ht="17.1" customHeight="1" spans="1:2">
      <c r="A874" s="9" t="s">
        <v>1422</v>
      </c>
      <c r="B874" s="10">
        <v>8014</v>
      </c>
    </row>
    <row r="875" s="1" customFormat="1" ht="17.1" customHeight="1" spans="1:2">
      <c r="A875" s="9" t="s">
        <v>1423</v>
      </c>
      <c r="B875" s="10">
        <v>4840</v>
      </c>
    </row>
    <row r="876" s="1" customFormat="1" ht="17.1" customHeight="1" spans="1:2">
      <c r="A876" s="9" t="s">
        <v>769</v>
      </c>
      <c r="B876" s="10">
        <v>1089</v>
      </c>
    </row>
    <row r="877" s="1" customFormat="1" ht="17.1" customHeight="1" spans="1:2">
      <c r="A877" s="9" t="s">
        <v>770</v>
      </c>
      <c r="B877" s="10">
        <v>1</v>
      </c>
    </row>
    <row r="878" s="1" customFormat="1" ht="17.1" customHeight="1" spans="1:2">
      <c r="A878" s="9" t="s">
        <v>771</v>
      </c>
      <c r="B878" s="10">
        <v>0</v>
      </c>
    </row>
    <row r="879" s="1" customFormat="1" ht="17.1" customHeight="1" spans="1:2">
      <c r="A879" s="9" t="s">
        <v>1424</v>
      </c>
      <c r="B879" s="10">
        <v>395</v>
      </c>
    </row>
    <row r="880" s="1" customFormat="1" ht="17.1" customHeight="1" spans="1:2">
      <c r="A880" s="9" t="s">
        <v>1425</v>
      </c>
      <c r="B880" s="10">
        <v>5</v>
      </c>
    </row>
    <row r="881" s="1" customFormat="1" ht="17.1" customHeight="1" spans="1:2">
      <c r="A881" s="9" t="s">
        <v>1426</v>
      </c>
      <c r="B881" s="10">
        <v>102</v>
      </c>
    </row>
    <row r="882" s="1" customFormat="1" ht="17.1" customHeight="1" spans="1:2">
      <c r="A882" s="9" t="s">
        <v>1427</v>
      </c>
      <c r="B882" s="10">
        <v>200</v>
      </c>
    </row>
    <row r="883" s="1" customFormat="1" ht="17.1" customHeight="1" spans="1:2">
      <c r="A883" s="9" t="s">
        <v>1428</v>
      </c>
      <c r="B883" s="10">
        <v>684</v>
      </c>
    </row>
    <row r="884" s="1" customFormat="1" ht="17.1" customHeight="1" spans="1:2">
      <c r="A884" s="9" t="s">
        <v>1429</v>
      </c>
      <c r="B884" s="10">
        <v>70</v>
      </c>
    </row>
    <row r="885" s="1" customFormat="1" ht="17.1" customHeight="1" spans="1:2">
      <c r="A885" s="9" t="s">
        <v>1430</v>
      </c>
      <c r="B885" s="10">
        <v>98</v>
      </c>
    </row>
    <row r="886" s="1" customFormat="1" ht="17.1" customHeight="1" spans="1:2">
      <c r="A886" s="9" t="s">
        <v>1431</v>
      </c>
      <c r="B886" s="10">
        <v>17</v>
      </c>
    </row>
    <row r="887" s="1" customFormat="1" ht="17.1" customHeight="1" spans="1:2">
      <c r="A887" s="9" t="s">
        <v>1432</v>
      </c>
      <c r="B887" s="10">
        <v>0</v>
      </c>
    </row>
    <row r="888" s="1" customFormat="1" ht="17.1" customHeight="1" spans="1:2">
      <c r="A888" s="9" t="s">
        <v>1433</v>
      </c>
      <c r="B888" s="10">
        <v>0</v>
      </c>
    </row>
    <row r="889" s="1" customFormat="1" ht="17.1" customHeight="1" spans="1:2">
      <c r="A889" s="9" t="s">
        <v>1434</v>
      </c>
      <c r="B889" s="10">
        <v>0</v>
      </c>
    </row>
    <row r="890" s="1" customFormat="1" ht="17.1" customHeight="1" spans="1:2">
      <c r="A890" s="9" t="s">
        <v>1435</v>
      </c>
      <c r="B890" s="10">
        <v>0</v>
      </c>
    </row>
    <row r="891" s="1" customFormat="1" ht="17.1" customHeight="1" spans="1:2">
      <c r="A891" s="9" t="s">
        <v>1436</v>
      </c>
      <c r="B891" s="10">
        <v>0</v>
      </c>
    </row>
    <row r="892" s="1" customFormat="1" ht="17.1" customHeight="1" spans="1:2">
      <c r="A892" s="9" t="s">
        <v>1437</v>
      </c>
      <c r="B892" s="10">
        <v>2</v>
      </c>
    </row>
    <row r="893" s="1" customFormat="1" ht="17.1" customHeight="1" spans="1:2">
      <c r="A893" s="9" t="s">
        <v>1438</v>
      </c>
      <c r="B893" s="10">
        <v>21</v>
      </c>
    </row>
    <row r="894" s="1" customFormat="1" ht="17.1" customHeight="1" spans="1:2">
      <c r="A894" s="9" t="s">
        <v>1439</v>
      </c>
      <c r="B894" s="10">
        <v>0</v>
      </c>
    </row>
    <row r="895" s="1" customFormat="1" ht="17.1" customHeight="1" spans="1:2">
      <c r="A895" s="9" t="s">
        <v>1408</v>
      </c>
      <c r="B895" s="10">
        <v>0</v>
      </c>
    </row>
    <row r="896" s="1" customFormat="1" ht="17.1" customHeight="1" spans="1:2">
      <c r="A896" s="9" t="s">
        <v>1440</v>
      </c>
      <c r="B896" s="10">
        <v>2156</v>
      </c>
    </row>
    <row r="897" s="1" customFormat="1" ht="17.1" customHeight="1" spans="1:2">
      <c r="A897" s="9" t="s">
        <v>1441</v>
      </c>
      <c r="B897" s="10">
        <v>35039</v>
      </c>
    </row>
    <row r="898" s="1" customFormat="1" ht="17.1" customHeight="1" spans="1:2">
      <c r="A898" s="9" t="s">
        <v>769</v>
      </c>
      <c r="B898" s="10">
        <v>969</v>
      </c>
    </row>
    <row r="899" s="1" customFormat="1" ht="17.1" customHeight="1" spans="1:2">
      <c r="A899" s="9" t="s">
        <v>770</v>
      </c>
      <c r="B899" s="10">
        <v>1183</v>
      </c>
    </row>
    <row r="900" s="1" customFormat="1" ht="17.1" customHeight="1" spans="1:2">
      <c r="A900" s="9" t="s">
        <v>771</v>
      </c>
      <c r="B900" s="10">
        <v>0</v>
      </c>
    </row>
    <row r="901" s="1" customFormat="1" ht="17.1" customHeight="1" spans="1:2">
      <c r="A901" s="9" t="s">
        <v>1442</v>
      </c>
      <c r="B901" s="10">
        <v>1303</v>
      </c>
    </row>
    <row r="902" s="1" customFormat="1" ht="17.1" customHeight="1" spans="1:2">
      <c r="A902" s="9" t="s">
        <v>1443</v>
      </c>
      <c r="B902" s="10">
        <v>13439</v>
      </c>
    </row>
    <row r="903" s="1" customFormat="1" ht="17.1" customHeight="1" spans="1:2">
      <c r="A903" s="9" t="s">
        <v>1444</v>
      </c>
      <c r="B903" s="10">
        <v>2785</v>
      </c>
    </row>
    <row r="904" s="1" customFormat="1" ht="17.1" customHeight="1" spans="1:2">
      <c r="A904" s="9" t="s">
        <v>1445</v>
      </c>
      <c r="B904" s="10">
        <v>0</v>
      </c>
    </row>
    <row r="905" s="1" customFormat="1" ht="17.1" customHeight="1" spans="1:2">
      <c r="A905" s="9" t="s">
        <v>1446</v>
      </c>
      <c r="B905" s="10">
        <v>272</v>
      </c>
    </row>
    <row r="906" s="1" customFormat="1" ht="17.1" customHeight="1" spans="1:2">
      <c r="A906" s="9" t="s">
        <v>1447</v>
      </c>
      <c r="B906" s="10">
        <v>0</v>
      </c>
    </row>
    <row r="907" s="1" customFormat="1" ht="17.1" customHeight="1" spans="1:2">
      <c r="A907" s="9" t="s">
        <v>1448</v>
      </c>
      <c r="B907" s="10">
        <v>302</v>
      </c>
    </row>
    <row r="908" s="1" customFormat="1" ht="17.1" customHeight="1" spans="1:2">
      <c r="A908" s="9" t="s">
        <v>1449</v>
      </c>
      <c r="B908" s="10">
        <v>221</v>
      </c>
    </row>
    <row r="909" s="1" customFormat="1" ht="17.1" customHeight="1" spans="1:2">
      <c r="A909" s="9" t="s">
        <v>1450</v>
      </c>
      <c r="B909" s="10">
        <v>0</v>
      </c>
    </row>
    <row r="910" s="1" customFormat="1" ht="17.1" customHeight="1" spans="1:2">
      <c r="A910" s="9" t="s">
        <v>1451</v>
      </c>
      <c r="B910" s="10">
        <v>63</v>
      </c>
    </row>
    <row r="911" s="1" customFormat="1" ht="17.1" customHeight="1" spans="1:2">
      <c r="A911" s="9" t="s">
        <v>1452</v>
      </c>
      <c r="B911" s="10">
        <v>334</v>
      </c>
    </row>
    <row r="912" s="1" customFormat="1" ht="17.1" customHeight="1" spans="1:2">
      <c r="A912" s="9" t="s">
        <v>1453</v>
      </c>
      <c r="B912" s="10">
        <v>1285</v>
      </c>
    </row>
    <row r="913" s="1" customFormat="1" ht="17.1" customHeight="1" spans="1:2">
      <c r="A913" s="9" t="s">
        <v>1454</v>
      </c>
      <c r="B913" s="10">
        <v>3295</v>
      </c>
    </row>
    <row r="914" s="1" customFormat="1" ht="17.1" customHeight="1" spans="1:2">
      <c r="A914" s="9" t="s">
        <v>1455</v>
      </c>
      <c r="B914" s="10">
        <v>0</v>
      </c>
    </row>
    <row r="915" s="1" customFormat="1" ht="17.1" customHeight="1" spans="1:2">
      <c r="A915" s="9" t="s">
        <v>1456</v>
      </c>
      <c r="B915" s="10">
        <v>0</v>
      </c>
    </row>
    <row r="916" s="1" customFormat="1" ht="17.1" customHeight="1" spans="1:2">
      <c r="A916" s="9" t="s">
        <v>1457</v>
      </c>
      <c r="B916" s="10">
        <v>266</v>
      </c>
    </row>
    <row r="917" s="1" customFormat="1" ht="17.1" customHeight="1" spans="1:2">
      <c r="A917" s="9" t="s">
        <v>1458</v>
      </c>
      <c r="B917" s="10">
        <v>892</v>
      </c>
    </row>
    <row r="918" s="1" customFormat="1" ht="17.1" customHeight="1" spans="1:2">
      <c r="A918" s="9" t="s">
        <v>1459</v>
      </c>
      <c r="B918" s="10">
        <v>0</v>
      </c>
    </row>
    <row r="919" s="1" customFormat="1" ht="17.1" customHeight="1" spans="1:2">
      <c r="A919" s="9" t="s">
        <v>1435</v>
      </c>
      <c r="B919" s="10">
        <v>0</v>
      </c>
    </row>
    <row r="920" s="1" customFormat="1" ht="17.1" customHeight="1" spans="1:2">
      <c r="A920" s="9" t="s">
        <v>1460</v>
      </c>
      <c r="B920" s="10">
        <v>0</v>
      </c>
    </row>
    <row r="921" s="1" customFormat="1" ht="17.1" customHeight="1" spans="1:2">
      <c r="A921" s="9" t="s">
        <v>1461</v>
      </c>
      <c r="B921" s="10">
        <v>249</v>
      </c>
    </row>
    <row r="922" s="1" customFormat="1" ht="17.1" customHeight="1" spans="1:2">
      <c r="A922" s="9" t="s">
        <v>1462</v>
      </c>
      <c r="B922" s="10">
        <v>0</v>
      </c>
    </row>
    <row r="923" s="1" customFormat="1" ht="16.9" customHeight="1" spans="1:2">
      <c r="A923" s="9" t="s">
        <v>1463</v>
      </c>
      <c r="B923" s="10">
        <v>0</v>
      </c>
    </row>
    <row r="924" s="1" customFormat="1" ht="16.9" customHeight="1" spans="1:2">
      <c r="A924" s="9" t="s">
        <v>1464</v>
      </c>
      <c r="B924" s="10">
        <v>8181</v>
      </c>
    </row>
    <row r="925" s="1" customFormat="1" ht="17.1" customHeight="1" spans="1:2">
      <c r="A925" s="9" t="s">
        <v>1465</v>
      </c>
      <c r="B925" s="10">
        <v>8762</v>
      </c>
    </row>
    <row r="926" s="1" customFormat="1" ht="17.1" customHeight="1" spans="1:2">
      <c r="A926" s="9" t="s">
        <v>769</v>
      </c>
      <c r="B926" s="10">
        <v>169</v>
      </c>
    </row>
    <row r="927" s="1" customFormat="1" ht="17.1" customHeight="1" spans="1:2">
      <c r="A927" s="9" t="s">
        <v>770</v>
      </c>
      <c r="B927" s="10">
        <v>0</v>
      </c>
    </row>
    <row r="928" s="1" customFormat="1" ht="17.1" customHeight="1" spans="1:2">
      <c r="A928" s="9" t="s">
        <v>771</v>
      </c>
      <c r="B928" s="10">
        <v>0</v>
      </c>
    </row>
    <row r="929" s="1" customFormat="1" ht="17.1" customHeight="1" spans="1:2">
      <c r="A929" s="9" t="s">
        <v>1466</v>
      </c>
      <c r="B929" s="10">
        <v>5</v>
      </c>
    </row>
    <row r="930" s="1" customFormat="1" ht="17.1" customHeight="1" spans="1:2">
      <c r="A930" s="9" t="s">
        <v>1467</v>
      </c>
      <c r="B930" s="10">
        <v>0</v>
      </c>
    </row>
    <row r="931" s="1" customFormat="1" ht="17.1" customHeight="1" spans="1:2">
      <c r="A931" s="9" t="s">
        <v>1468</v>
      </c>
      <c r="B931" s="10">
        <v>0</v>
      </c>
    </row>
    <row r="932" s="1" customFormat="1" ht="17.1" customHeight="1" spans="1:2">
      <c r="A932" s="9" t="s">
        <v>1469</v>
      </c>
      <c r="B932" s="10">
        <v>0</v>
      </c>
    </row>
    <row r="933" s="1" customFormat="1" ht="17.1" customHeight="1" spans="1:2">
      <c r="A933" s="9" t="s">
        <v>1470</v>
      </c>
      <c r="B933" s="10">
        <v>0</v>
      </c>
    </row>
    <row r="934" s="1" customFormat="1" ht="17.1" customHeight="1" spans="1:2">
      <c r="A934" s="9" t="s">
        <v>778</v>
      </c>
      <c r="B934" s="10">
        <v>0</v>
      </c>
    </row>
    <row r="935" s="1" customFormat="1" ht="17.1" customHeight="1" spans="1:2">
      <c r="A935" s="9" t="s">
        <v>1471</v>
      </c>
      <c r="B935" s="10">
        <v>8588</v>
      </c>
    </row>
    <row r="936" s="1" customFormat="1" ht="17.1" customHeight="1" spans="1:2">
      <c r="A936" s="9" t="s">
        <v>1472</v>
      </c>
      <c r="B936" s="10">
        <v>12847</v>
      </c>
    </row>
    <row r="937" s="1" customFormat="1" ht="17.1" customHeight="1" spans="1:2">
      <c r="A937" s="9" t="s">
        <v>1473</v>
      </c>
      <c r="B937" s="10">
        <v>818</v>
      </c>
    </row>
    <row r="938" s="1" customFormat="1" ht="17.1" customHeight="1" spans="1:2">
      <c r="A938" s="9" t="s">
        <v>1474</v>
      </c>
      <c r="B938" s="10">
        <v>0</v>
      </c>
    </row>
    <row r="939" s="1" customFormat="1" ht="17.1" customHeight="1" spans="1:2">
      <c r="A939" s="9" t="s">
        <v>1475</v>
      </c>
      <c r="B939" s="10">
        <v>11603</v>
      </c>
    </row>
    <row r="940" s="1" customFormat="1" ht="17.1" customHeight="1" spans="1:2">
      <c r="A940" s="9" t="s">
        <v>1476</v>
      </c>
      <c r="B940" s="10">
        <v>210</v>
      </c>
    </row>
    <row r="941" s="1" customFormat="1" ht="17.1" customHeight="1" spans="1:2">
      <c r="A941" s="9" t="s">
        <v>1477</v>
      </c>
      <c r="B941" s="10">
        <v>212</v>
      </c>
    </row>
    <row r="942" s="1" customFormat="1" ht="17.1" customHeight="1" spans="1:2">
      <c r="A942" s="9" t="s">
        <v>1478</v>
      </c>
      <c r="B942" s="10">
        <v>4</v>
      </c>
    </row>
    <row r="943" s="1" customFormat="1" ht="17.1" customHeight="1" spans="1:2">
      <c r="A943" s="9" t="s">
        <v>1479</v>
      </c>
      <c r="B943" s="10">
        <v>6151</v>
      </c>
    </row>
    <row r="944" s="1" customFormat="1" ht="17.1" customHeight="1" spans="1:2">
      <c r="A944" s="9" t="s">
        <v>1480</v>
      </c>
      <c r="B944" s="10">
        <v>0</v>
      </c>
    </row>
    <row r="945" s="1" customFormat="1" ht="17.1" customHeight="1" spans="1:2">
      <c r="A945" s="9" t="s">
        <v>1481</v>
      </c>
      <c r="B945" s="10">
        <v>5739</v>
      </c>
    </row>
    <row r="946" s="1" customFormat="1" ht="17.1" customHeight="1" spans="1:2">
      <c r="A946" s="9" t="s">
        <v>1482</v>
      </c>
      <c r="B946" s="10">
        <v>412</v>
      </c>
    </row>
    <row r="947" s="1" customFormat="1" ht="17.1" customHeight="1" spans="1:2">
      <c r="A947" s="9" t="s">
        <v>1483</v>
      </c>
      <c r="B947" s="10">
        <v>0</v>
      </c>
    </row>
    <row r="948" s="1" customFormat="1" ht="17.1" customHeight="1" spans="1:2">
      <c r="A948" s="9" t="s">
        <v>1484</v>
      </c>
      <c r="B948" s="10">
        <v>0</v>
      </c>
    </row>
    <row r="949" s="1" customFormat="1" ht="17.1" customHeight="1" spans="1:2">
      <c r="A949" s="9" t="s">
        <v>1485</v>
      </c>
      <c r="B949" s="10">
        <v>7370</v>
      </c>
    </row>
    <row r="950" s="1" customFormat="1" ht="17.1" customHeight="1" spans="1:2">
      <c r="A950" s="9" t="s">
        <v>1486</v>
      </c>
      <c r="B950" s="10">
        <v>4089</v>
      </c>
    </row>
    <row r="951" s="1" customFormat="1" ht="17.1" customHeight="1" spans="1:2">
      <c r="A951" s="9" t="s">
        <v>1487</v>
      </c>
      <c r="B951" s="10">
        <v>3281</v>
      </c>
    </row>
    <row r="952" s="1" customFormat="1" ht="17.1" customHeight="1" spans="1:2">
      <c r="A952" s="9" t="s">
        <v>1488</v>
      </c>
      <c r="B952" s="10">
        <v>575</v>
      </c>
    </row>
    <row r="953" s="1" customFormat="1" ht="17.1" customHeight="1" spans="1:2">
      <c r="A953" s="9" t="s">
        <v>1489</v>
      </c>
      <c r="B953" s="10">
        <v>0</v>
      </c>
    </row>
    <row r="954" s="1" customFormat="1" ht="17.1" customHeight="1" spans="1:2">
      <c r="A954" s="9" t="s">
        <v>1490</v>
      </c>
      <c r="B954" s="10">
        <v>575</v>
      </c>
    </row>
    <row r="955" s="1" customFormat="1" ht="17.1" customHeight="1" spans="1:2">
      <c r="A955" s="9" t="s">
        <v>1491</v>
      </c>
      <c r="B955" s="10">
        <v>16250</v>
      </c>
    </row>
    <row r="956" s="1" customFormat="1" ht="17.1" customHeight="1" spans="1:2">
      <c r="A956" s="9" t="s">
        <v>1492</v>
      </c>
      <c r="B956" s="10">
        <v>13206</v>
      </c>
    </row>
    <row r="957" s="1" customFormat="1" ht="17.1" customHeight="1" spans="1:2">
      <c r="A957" s="9" t="s">
        <v>769</v>
      </c>
      <c r="B957" s="10">
        <v>4366</v>
      </c>
    </row>
    <row r="958" s="1" customFormat="1" ht="17.1" customHeight="1" spans="1:2">
      <c r="A958" s="9" t="s">
        <v>770</v>
      </c>
      <c r="B958" s="10">
        <v>0</v>
      </c>
    </row>
    <row r="959" s="1" customFormat="1" ht="17.1" customHeight="1" spans="1:2">
      <c r="A959" s="9" t="s">
        <v>771</v>
      </c>
      <c r="B959" s="10">
        <v>0</v>
      </c>
    </row>
    <row r="960" s="1" customFormat="1" ht="17.1" customHeight="1" spans="1:2">
      <c r="A960" s="9" t="s">
        <v>1493</v>
      </c>
      <c r="B960" s="10">
        <v>3517</v>
      </c>
    </row>
    <row r="961" s="1" customFormat="1" ht="17.1" customHeight="1" spans="1:2">
      <c r="A961" s="9" t="s">
        <v>1494</v>
      </c>
      <c r="B961" s="10">
        <v>3211</v>
      </c>
    </row>
    <row r="962" s="1" customFormat="1" ht="17.1" customHeight="1" spans="1:2">
      <c r="A962" s="9" t="s">
        <v>1495</v>
      </c>
      <c r="B962" s="10">
        <v>0</v>
      </c>
    </row>
    <row r="963" s="1" customFormat="1" ht="17.1" customHeight="1" spans="1:2">
      <c r="A963" s="9" t="s">
        <v>1496</v>
      </c>
      <c r="B963" s="10">
        <v>83</v>
      </c>
    </row>
    <row r="964" s="1" customFormat="1" ht="17.1" customHeight="1" spans="1:2">
      <c r="A964" s="9" t="s">
        <v>1497</v>
      </c>
      <c r="B964" s="10">
        <v>0</v>
      </c>
    </row>
    <row r="965" s="1" customFormat="1" ht="17.1" customHeight="1" spans="1:2">
      <c r="A965" s="9" t="s">
        <v>1498</v>
      </c>
      <c r="B965" s="10">
        <v>290</v>
      </c>
    </row>
    <row r="966" s="1" customFormat="1" ht="17.1" customHeight="1" spans="1:2">
      <c r="A966" s="9" t="s">
        <v>1499</v>
      </c>
      <c r="B966" s="10">
        <v>0</v>
      </c>
    </row>
    <row r="967" s="1" customFormat="1" ht="17.1" customHeight="1" spans="1:2">
      <c r="A967" s="9" t="s">
        <v>1500</v>
      </c>
      <c r="B967" s="10">
        <v>0</v>
      </c>
    </row>
    <row r="968" s="1" customFormat="1" ht="17.1" customHeight="1" spans="1:2">
      <c r="A968" s="9" t="s">
        <v>1501</v>
      </c>
      <c r="B968" s="10">
        <v>0</v>
      </c>
    </row>
    <row r="969" s="1" customFormat="1" ht="17.1" customHeight="1" spans="1:2">
      <c r="A969" s="9" t="s">
        <v>1502</v>
      </c>
      <c r="B969" s="10">
        <v>0</v>
      </c>
    </row>
    <row r="970" s="1" customFormat="1" ht="17.1" customHeight="1" spans="1:2">
      <c r="A970" s="9" t="s">
        <v>1503</v>
      </c>
      <c r="B970" s="10">
        <v>0</v>
      </c>
    </row>
    <row r="971" s="1" customFormat="1" ht="17.1" customHeight="1" spans="1:2">
      <c r="A971" s="9" t="s">
        <v>1504</v>
      </c>
      <c r="B971" s="10">
        <v>2</v>
      </c>
    </row>
    <row r="972" s="1" customFormat="1" ht="17.1" customHeight="1" spans="1:2">
      <c r="A972" s="9" t="s">
        <v>1505</v>
      </c>
      <c r="B972" s="10">
        <v>0</v>
      </c>
    </row>
    <row r="973" s="1" customFormat="1" ht="17.1" customHeight="1" spans="1:2">
      <c r="A973" s="9" t="s">
        <v>1506</v>
      </c>
      <c r="B973" s="10">
        <v>26</v>
      </c>
    </row>
    <row r="974" s="1" customFormat="1" ht="17.1" customHeight="1" spans="1:2">
      <c r="A974" s="9" t="s">
        <v>1507</v>
      </c>
      <c r="B974" s="10">
        <v>0</v>
      </c>
    </row>
    <row r="975" s="1" customFormat="1" ht="17.1" customHeight="1" spans="1:2">
      <c r="A975" s="9" t="s">
        <v>1508</v>
      </c>
      <c r="B975" s="10">
        <v>0</v>
      </c>
    </row>
    <row r="976" s="1" customFormat="1" ht="17.1" customHeight="1" spans="1:2">
      <c r="A976" s="9" t="s">
        <v>1509</v>
      </c>
      <c r="B976" s="10">
        <v>0</v>
      </c>
    </row>
    <row r="977" s="1" customFormat="1" ht="17.1" customHeight="1" spans="1:2">
      <c r="A977" s="9" t="s">
        <v>1510</v>
      </c>
      <c r="B977" s="10">
        <v>1711</v>
      </c>
    </row>
    <row r="978" s="1" customFormat="1" ht="17.1" customHeight="1" spans="1:2">
      <c r="A978" s="9" t="s">
        <v>1511</v>
      </c>
      <c r="B978" s="10">
        <v>0</v>
      </c>
    </row>
    <row r="979" s="1" customFormat="1" ht="17.1" customHeight="1" spans="1:2">
      <c r="A979" s="9" t="s">
        <v>769</v>
      </c>
      <c r="B979" s="10">
        <v>0</v>
      </c>
    </row>
    <row r="980" s="1" customFormat="1" ht="17.1" customHeight="1" spans="1:2">
      <c r="A980" s="9" t="s">
        <v>770</v>
      </c>
      <c r="B980" s="10">
        <v>0</v>
      </c>
    </row>
    <row r="981" s="1" customFormat="1" ht="17.1" customHeight="1" spans="1:2">
      <c r="A981" s="9" t="s">
        <v>771</v>
      </c>
      <c r="B981" s="10">
        <v>0</v>
      </c>
    </row>
    <row r="982" s="1" customFormat="1" ht="17.1" customHeight="1" spans="1:2">
      <c r="A982" s="9" t="s">
        <v>1512</v>
      </c>
      <c r="B982" s="10">
        <v>0</v>
      </c>
    </row>
    <row r="983" s="1" customFormat="1" ht="17.1" customHeight="1" spans="1:2">
      <c r="A983" s="9" t="s">
        <v>1513</v>
      </c>
      <c r="B983" s="10">
        <v>0</v>
      </c>
    </row>
    <row r="984" s="1" customFormat="1" ht="17.1" customHeight="1" spans="1:2">
      <c r="A984" s="9" t="s">
        <v>1514</v>
      </c>
      <c r="B984" s="10">
        <v>0</v>
      </c>
    </row>
    <row r="985" s="1" customFormat="1" ht="17.1" customHeight="1" spans="1:2">
      <c r="A985" s="9" t="s">
        <v>1515</v>
      </c>
      <c r="B985" s="10">
        <v>0</v>
      </c>
    </row>
    <row r="986" s="1" customFormat="1" ht="17.1" customHeight="1" spans="1:2">
      <c r="A986" s="9" t="s">
        <v>1516</v>
      </c>
      <c r="B986" s="10">
        <v>0</v>
      </c>
    </row>
    <row r="987" s="1" customFormat="1" ht="17.1" customHeight="1" spans="1:2">
      <c r="A987" s="9" t="s">
        <v>1517</v>
      </c>
      <c r="B987" s="10">
        <v>0</v>
      </c>
    </row>
    <row r="988" s="1" customFormat="1" ht="17.1" customHeight="1" spans="1:2">
      <c r="A988" s="9" t="s">
        <v>1518</v>
      </c>
      <c r="B988" s="10">
        <v>0</v>
      </c>
    </row>
    <row r="989" s="1" customFormat="1" ht="17.1" customHeight="1" spans="1:2">
      <c r="A989" s="9" t="s">
        <v>769</v>
      </c>
      <c r="B989" s="10">
        <v>0</v>
      </c>
    </row>
    <row r="990" s="1" customFormat="1" ht="17.1" customHeight="1" spans="1:2">
      <c r="A990" s="9" t="s">
        <v>770</v>
      </c>
      <c r="B990" s="10">
        <v>0</v>
      </c>
    </row>
    <row r="991" s="1" customFormat="1" ht="17.1" customHeight="1" spans="1:2">
      <c r="A991" s="9" t="s">
        <v>771</v>
      </c>
      <c r="B991" s="10">
        <v>0</v>
      </c>
    </row>
    <row r="992" s="1" customFormat="1" ht="17.1" customHeight="1" spans="1:2">
      <c r="A992" s="9" t="s">
        <v>1519</v>
      </c>
      <c r="B992" s="10">
        <v>0</v>
      </c>
    </row>
    <row r="993" s="1" customFormat="1" ht="17.1" customHeight="1" spans="1:2">
      <c r="A993" s="9" t="s">
        <v>1520</v>
      </c>
      <c r="B993" s="10">
        <v>0</v>
      </c>
    </row>
    <row r="994" s="1" customFormat="1" ht="17.1" customHeight="1" spans="1:2">
      <c r="A994" s="9" t="s">
        <v>1521</v>
      </c>
      <c r="B994" s="10">
        <v>0</v>
      </c>
    </row>
    <row r="995" s="1" customFormat="1" ht="17.1" customHeight="1" spans="1:2">
      <c r="A995" s="9" t="s">
        <v>1522</v>
      </c>
      <c r="B995" s="10">
        <v>0</v>
      </c>
    </row>
    <row r="996" s="1" customFormat="1" ht="17.1" customHeight="1" spans="1:2">
      <c r="A996" s="9" t="s">
        <v>1523</v>
      </c>
      <c r="B996" s="10">
        <v>0</v>
      </c>
    </row>
    <row r="997" s="1" customFormat="1" ht="17.1" customHeight="1" spans="1:2">
      <c r="A997" s="9" t="s">
        <v>1524</v>
      </c>
      <c r="B997" s="10">
        <v>0</v>
      </c>
    </row>
    <row r="998" s="1" customFormat="1" ht="17.1" customHeight="1" spans="1:2">
      <c r="A998" s="9" t="s">
        <v>1525</v>
      </c>
      <c r="B998" s="10">
        <v>0</v>
      </c>
    </row>
    <row r="999" s="1" customFormat="1" ht="17.1" customHeight="1" spans="1:2">
      <c r="A999" s="9" t="s">
        <v>769</v>
      </c>
      <c r="B999" s="10">
        <v>0</v>
      </c>
    </row>
    <row r="1000" s="1" customFormat="1" ht="17.1" customHeight="1" spans="1:2">
      <c r="A1000" s="9" t="s">
        <v>770</v>
      </c>
      <c r="B1000" s="10">
        <v>0</v>
      </c>
    </row>
    <row r="1001" s="1" customFormat="1" ht="17.1" customHeight="1" spans="1:2">
      <c r="A1001" s="9" t="s">
        <v>771</v>
      </c>
      <c r="B1001" s="10">
        <v>0</v>
      </c>
    </row>
    <row r="1002" s="1" customFormat="1" ht="17.1" customHeight="1" spans="1:2">
      <c r="A1002" s="9" t="s">
        <v>1516</v>
      </c>
      <c r="B1002" s="10">
        <v>0</v>
      </c>
    </row>
    <row r="1003" s="1" customFormat="1" ht="17.1" customHeight="1" spans="1:2">
      <c r="A1003" s="9" t="s">
        <v>1526</v>
      </c>
      <c r="B1003" s="10">
        <v>0</v>
      </c>
    </row>
    <row r="1004" s="1" customFormat="1" ht="17.1" customHeight="1" spans="1:2">
      <c r="A1004" s="9" t="s">
        <v>1527</v>
      </c>
      <c r="B1004" s="10">
        <v>0</v>
      </c>
    </row>
    <row r="1005" s="1" customFormat="1" ht="17.1" customHeight="1" spans="1:2">
      <c r="A1005" s="9" t="s">
        <v>1528</v>
      </c>
      <c r="B1005" s="10">
        <v>1604</v>
      </c>
    </row>
    <row r="1006" s="1" customFormat="1" ht="17.1" customHeight="1" spans="1:2">
      <c r="A1006" s="9" t="s">
        <v>1529</v>
      </c>
      <c r="B1006" s="10">
        <v>1223</v>
      </c>
    </row>
    <row r="1007" s="1" customFormat="1" ht="17.1" customHeight="1" spans="1:2">
      <c r="A1007" s="9" t="s">
        <v>1530</v>
      </c>
      <c r="B1007" s="10">
        <v>0</v>
      </c>
    </row>
    <row r="1008" s="1" customFormat="1" ht="17.1" customHeight="1" spans="1:2">
      <c r="A1008" s="9" t="s">
        <v>1531</v>
      </c>
      <c r="B1008" s="10">
        <v>0</v>
      </c>
    </row>
    <row r="1009" s="1" customFormat="1" ht="17.1" customHeight="1" spans="1:2">
      <c r="A1009" s="9" t="s">
        <v>1532</v>
      </c>
      <c r="B1009" s="10">
        <v>381</v>
      </c>
    </row>
    <row r="1010" s="1" customFormat="1" ht="17.1" customHeight="1" spans="1:2">
      <c r="A1010" s="9" t="s">
        <v>1533</v>
      </c>
      <c r="B1010" s="10">
        <v>1440</v>
      </c>
    </row>
    <row r="1011" s="1" customFormat="1" ht="17.1" customHeight="1" spans="1:2">
      <c r="A1011" s="9" t="s">
        <v>1534</v>
      </c>
      <c r="B1011" s="10">
        <v>503</v>
      </c>
    </row>
    <row r="1012" s="1" customFormat="1" ht="17.1" customHeight="1" spans="1:2">
      <c r="A1012" s="9" t="s">
        <v>1535</v>
      </c>
      <c r="B1012" s="10">
        <v>937</v>
      </c>
    </row>
    <row r="1013" s="1" customFormat="1" ht="17.1" customHeight="1" spans="1:2">
      <c r="A1013" s="9" t="s">
        <v>1536</v>
      </c>
      <c r="B1013" s="10">
        <v>4119</v>
      </c>
    </row>
    <row r="1014" s="1" customFormat="1" ht="17.1" customHeight="1" spans="1:2">
      <c r="A1014" s="9" t="s">
        <v>1537</v>
      </c>
      <c r="B1014" s="10">
        <v>0</v>
      </c>
    </row>
    <row r="1015" s="1" customFormat="1" ht="17.1" customHeight="1" spans="1:2">
      <c r="A1015" s="9" t="s">
        <v>769</v>
      </c>
      <c r="B1015" s="10">
        <v>0</v>
      </c>
    </row>
    <row r="1016" s="1" customFormat="1" ht="17.1" customHeight="1" spans="1:2">
      <c r="A1016" s="9" t="s">
        <v>770</v>
      </c>
      <c r="B1016" s="10">
        <v>0</v>
      </c>
    </row>
    <row r="1017" s="1" customFormat="1" ht="17.1" customHeight="1" spans="1:2">
      <c r="A1017" s="9" t="s">
        <v>771</v>
      </c>
      <c r="B1017" s="10">
        <v>0</v>
      </c>
    </row>
    <row r="1018" s="1" customFormat="1" ht="17.1" customHeight="1" spans="1:2">
      <c r="A1018" s="9" t="s">
        <v>1538</v>
      </c>
      <c r="B1018" s="10">
        <v>0</v>
      </c>
    </row>
    <row r="1019" s="1" customFormat="1" ht="17.1" customHeight="1" spans="1:2">
      <c r="A1019" s="9" t="s">
        <v>1539</v>
      </c>
      <c r="B1019" s="10">
        <v>0</v>
      </c>
    </row>
    <row r="1020" s="1" customFormat="1" ht="17.1" customHeight="1" spans="1:2">
      <c r="A1020" s="9" t="s">
        <v>1540</v>
      </c>
      <c r="B1020" s="10">
        <v>0</v>
      </c>
    </row>
    <row r="1021" s="1" customFormat="1" ht="17.1" customHeight="1" spans="1:2">
      <c r="A1021" s="9" t="s">
        <v>1541</v>
      </c>
      <c r="B1021" s="10">
        <v>0</v>
      </c>
    </row>
    <row r="1022" s="1" customFormat="1" ht="17.1" customHeight="1" spans="1:2">
      <c r="A1022" s="9" t="s">
        <v>1542</v>
      </c>
      <c r="B1022" s="10">
        <v>0</v>
      </c>
    </row>
    <row r="1023" s="1" customFormat="1" ht="17.1" customHeight="1" spans="1:2">
      <c r="A1023" s="9" t="s">
        <v>1543</v>
      </c>
      <c r="B1023" s="10">
        <v>0</v>
      </c>
    </row>
    <row r="1024" s="1" customFormat="1" ht="17.1" customHeight="1" spans="1:2">
      <c r="A1024" s="9" t="s">
        <v>1544</v>
      </c>
      <c r="B1024" s="10">
        <v>400</v>
      </c>
    </row>
    <row r="1025" s="1" customFormat="1" ht="17.1" customHeight="1" spans="1:2">
      <c r="A1025" s="9" t="s">
        <v>769</v>
      </c>
      <c r="B1025" s="10">
        <v>0</v>
      </c>
    </row>
    <row r="1026" s="1" customFormat="1" ht="17.1" customHeight="1" spans="1:2">
      <c r="A1026" s="9" t="s">
        <v>770</v>
      </c>
      <c r="B1026" s="10">
        <v>0</v>
      </c>
    </row>
    <row r="1027" s="1" customFormat="1" ht="17.1" customHeight="1" spans="1:2">
      <c r="A1027" s="9" t="s">
        <v>771</v>
      </c>
      <c r="B1027" s="10">
        <v>0</v>
      </c>
    </row>
    <row r="1028" s="1" customFormat="1" ht="17.1" customHeight="1" spans="1:2">
      <c r="A1028" s="9" t="s">
        <v>1545</v>
      </c>
      <c r="B1028" s="10">
        <v>0</v>
      </c>
    </row>
    <row r="1029" s="1" customFormat="1" ht="17.1" customHeight="1" spans="1:2">
      <c r="A1029" s="9" t="s">
        <v>1546</v>
      </c>
      <c r="B1029" s="10">
        <v>0</v>
      </c>
    </row>
    <row r="1030" s="1" customFormat="1" ht="17.1" customHeight="1" spans="1:2">
      <c r="A1030" s="9" t="s">
        <v>1547</v>
      </c>
      <c r="B1030" s="10">
        <v>0</v>
      </c>
    </row>
    <row r="1031" s="1" customFormat="1" ht="17.1" customHeight="1" spans="1:2">
      <c r="A1031" s="9" t="s">
        <v>1548</v>
      </c>
      <c r="B1031" s="10">
        <v>0</v>
      </c>
    </row>
    <row r="1032" s="1" customFormat="1" ht="17.1" customHeight="1" spans="1:2">
      <c r="A1032" s="9" t="s">
        <v>1549</v>
      </c>
      <c r="B1032" s="10">
        <v>0</v>
      </c>
    </row>
    <row r="1033" s="1" customFormat="1" ht="17.1" customHeight="1" spans="1:2">
      <c r="A1033" s="9" t="s">
        <v>1550</v>
      </c>
      <c r="B1033" s="10">
        <v>0</v>
      </c>
    </row>
    <row r="1034" s="1" customFormat="1" ht="17.1" customHeight="1" spans="1:2">
      <c r="A1034" s="9" t="s">
        <v>1551</v>
      </c>
      <c r="B1034" s="10">
        <v>0</v>
      </c>
    </row>
    <row r="1035" s="1" customFormat="1" ht="17.1" customHeight="1" spans="1:2">
      <c r="A1035" s="9" t="s">
        <v>1552</v>
      </c>
      <c r="B1035" s="10">
        <v>0</v>
      </c>
    </row>
    <row r="1036" s="1" customFormat="1" ht="17.1" customHeight="1" spans="1:2">
      <c r="A1036" s="9" t="s">
        <v>1553</v>
      </c>
      <c r="B1036" s="10">
        <v>0</v>
      </c>
    </row>
    <row r="1037" s="1" customFormat="1" ht="17.1" customHeight="1" spans="1:2">
      <c r="A1037" s="9" t="s">
        <v>1554</v>
      </c>
      <c r="B1037" s="10">
        <v>0</v>
      </c>
    </row>
    <row r="1038" s="1" customFormat="1" ht="17.1" customHeight="1" spans="1:2">
      <c r="A1038" s="9" t="s">
        <v>1555</v>
      </c>
      <c r="B1038" s="10">
        <v>0</v>
      </c>
    </row>
    <row r="1039" s="1" customFormat="1" ht="17.1" customHeight="1" spans="1:2">
      <c r="A1039" s="9" t="s">
        <v>1556</v>
      </c>
      <c r="B1039" s="10">
        <v>400</v>
      </c>
    </row>
    <row r="1040" s="1" customFormat="1" ht="17.1" customHeight="1" spans="1:2">
      <c r="A1040" s="9" t="s">
        <v>1557</v>
      </c>
      <c r="B1040" s="10">
        <v>0</v>
      </c>
    </row>
    <row r="1041" s="1" customFormat="1" ht="17.1" customHeight="1" spans="1:2">
      <c r="A1041" s="9" t="s">
        <v>769</v>
      </c>
      <c r="B1041" s="10">
        <v>0</v>
      </c>
    </row>
    <row r="1042" s="1" customFormat="1" ht="17.1" customHeight="1" spans="1:2">
      <c r="A1042" s="9" t="s">
        <v>770</v>
      </c>
      <c r="B1042" s="10">
        <v>0</v>
      </c>
    </row>
    <row r="1043" s="1" customFormat="1" ht="17.1" customHeight="1" spans="1:2">
      <c r="A1043" s="9" t="s">
        <v>771</v>
      </c>
      <c r="B1043" s="10">
        <v>0</v>
      </c>
    </row>
    <row r="1044" s="1" customFormat="1" ht="17.1" customHeight="1" spans="1:2">
      <c r="A1044" s="9" t="s">
        <v>1558</v>
      </c>
      <c r="B1044" s="10">
        <v>0</v>
      </c>
    </row>
    <row r="1045" s="1" customFormat="1" ht="17.1" customHeight="1" spans="1:2">
      <c r="A1045" s="9" t="s">
        <v>1559</v>
      </c>
      <c r="B1045" s="10">
        <v>367</v>
      </c>
    </row>
    <row r="1046" s="1" customFormat="1" ht="17.1" customHeight="1" spans="1:2">
      <c r="A1046" s="9" t="s">
        <v>769</v>
      </c>
      <c r="B1046" s="10">
        <v>273</v>
      </c>
    </row>
    <row r="1047" s="1" customFormat="1" ht="17.1" customHeight="1" spans="1:2">
      <c r="A1047" s="9" t="s">
        <v>770</v>
      </c>
      <c r="B1047" s="10">
        <v>0</v>
      </c>
    </row>
    <row r="1048" s="1" customFormat="1" ht="17.1" customHeight="1" spans="1:2">
      <c r="A1048" s="9" t="s">
        <v>771</v>
      </c>
      <c r="B1048" s="10">
        <v>0</v>
      </c>
    </row>
    <row r="1049" s="1" customFormat="1" ht="17.1" customHeight="1" spans="1:2">
      <c r="A1049" s="9" t="s">
        <v>1560</v>
      </c>
      <c r="B1049" s="10">
        <v>0</v>
      </c>
    </row>
    <row r="1050" s="1" customFormat="1" ht="17.1" customHeight="1" spans="1:2">
      <c r="A1050" s="9" t="s">
        <v>1561</v>
      </c>
      <c r="B1050" s="10">
        <v>0</v>
      </c>
    </row>
    <row r="1051" s="1" customFormat="1" ht="17.1" customHeight="1" spans="1:2">
      <c r="A1051" s="9" t="s">
        <v>1562</v>
      </c>
      <c r="B1051" s="10">
        <v>0</v>
      </c>
    </row>
    <row r="1052" s="1" customFormat="1" ht="17.1" customHeight="1" spans="1:2">
      <c r="A1052" s="9" t="s">
        <v>1563</v>
      </c>
      <c r="B1052" s="10">
        <v>0</v>
      </c>
    </row>
    <row r="1053" s="1" customFormat="1" ht="17.1" customHeight="1" spans="1:2">
      <c r="A1053" s="9" t="s">
        <v>1564</v>
      </c>
      <c r="B1053" s="10">
        <v>0</v>
      </c>
    </row>
    <row r="1054" s="1" customFormat="1" ht="17.1" customHeight="1" spans="1:2">
      <c r="A1054" s="9" t="s">
        <v>778</v>
      </c>
      <c r="B1054" s="10">
        <v>0</v>
      </c>
    </row>
    <row r="1055" s="1" customFormat="1" ht="17.1" customHeight="1" spans="1:2">
      <c r="A1055" s="9" t="s">
        <v>1565</v>
      </c>
      <c r="B1055" s="10">
        <v>94</v>
      </c>
    </row>
    <row r="1056" s="1" customFormat="1" ht="17.1" customHeight="1" spans="1:2">
      <c r="A1056" s="9" t="s">
        <v>1566</v>
      </c>
      <c r="B1056" s="10">
        <v>1588</v>
      </c>
    </row>
    <row r="1057" s="1" customFormat="1" ht="17.1" customHeight="1" spans="1:2">
      <c r="A1057" s="9" t="s">
        <v>769</v>
      </c>
      <c r="B1057" s="10">
        <v>133</v>
      </c>
    </row>
    <row r="1058" s="1" customFormat="1" ht="17.1" customHeight="1" spans="1:2">
      <c r="A1058" s="9" t="s">
        <v>770</v>
      </c>
      <c r="B1058" s="10">
        <v>0</v>
      </c>
    </row>
    <row r="1059" s="1" customFormat="1" ht="17.1" customHeight="1" spans="1:2">
      <c r="A1059" s="9" t="s">
        <v>771</v>
      </c>
      <c r="B1059" s="10">
        <v>0</v>
      </c>
    </row>
    <row r="1060" s="1" customFormat="1" ht="16.9" customHeight="1" spans="1:2">
      <c r="A1060" s="9" t="s">
        <v>1567</v>
      </c>
      <c r="B1060" s="10">
        <v>0</v>
      </c>
    </row>
    <row r="1061" s="1" customFormat="1" ht="16.9" customHeight="1" spans="1:2">
      <c r="A1061" s="9" t="s">
        <v>1568</v>
      </c>
      <c r="B1061" s="10">
        <v>0</v>
      </c>
    </row>
    <row r="1062" s="1" customFormat="1" ht="16.9" customHeight="1" spans="1:2">
      <c r="A1062" s="9" t="s">
        <v>1569</v>
      </c>
      <c r="B1062" s="10">
        <v>1455</v>
      </c>
    </row>
    <row r="1063" s="1" customFormat="1" ht="17.1" customHeight="1" spans="1:2">
      <c r="A1063" s="9" t="s">
        <v>1570</v>
      </c>
      <c r="B1063" s="10">
        <v>859</v>
      </c>
    </row>
    <row r="1064" s="1" customFormat="1" ht="17.1" customHeight="1" spans="1:2">
      <c r="A1064" s="9" t="s">
        <v>769</v>
      </c>
      <c r="B1064" s="10">
        <v>0</v>
      </c>
    </row>
    <row r="1065" s="1" customFormat="1" ht="17.1" customHeight="1" spans="1:2">
      <c r="A1065" s="9" t="s">
        <v>770</v>
      </c>
      <c r="B1065" s="10">
        <v>0</v>
      </c>
    </row>
    <row r="1066" s="1" customFormat="1" ht="17.1" customHeight="1" spans="1:2">
      <c r="A1066" s="9" t="s">
        <v>771</v>
      </c>
      <c r="B1066" s="10">
        <v>0</v>
      </c>
    </row>
    <row r="1067" s="1" customFormat="1" ht="17.1" customHeight="1" spans="1:2">
      <c r="A1067" s="9" t="s">
        <v>1571</v>
      </c>
      <c r="B1067" s="10">
        <v>0</v>
      </c>
    </row>
    <row r="1068" s="1" customFormat="1" ht="17.25" customHeight="1" spans="1:2">
      <c r="A1068" s="9" t="s">
        <v>1572</v>
      </c>
      <c r="B1068" s="10">
        <v>83</v>
      </c>
    </row>
    <row r="1069" s="1" customFormat="1" ht="17.1" customHeight="1" spans="1:2">
      <c r="A1069" s="9" t="s">
        <v>1573</v>
      </c>
      <c r="B1069" s="10">
        <v>0</v>
      </c>
    </row>
    <row r="1070" s="1" customFormat="1" ht="17.1" customHeight="1" spans="1:2">
      <c r="A1070" s="9" t="s">
        <v>1574</v>
      </c>
      <c r="B1070" s="10">
        <v>776</v>
      </c>
    </row>
    <row r="1071" s="1" customFormat="1" ht="17.1" customHeight="1" spans="1:2">
      <c r="A1071" s="9" t="s">
        <v>1575</v>
      </c>
      <c r="B1071" s="10">
        <v>905</v>
      </c>
    </row>
    <row r="1072" s="1" customFormat="1" ht="17.1" customHeight="1" spans="1:2">
      <c r="A1072" s="9" t="s">
        <v>1576</v>
      </c>
      <c r="B1072" s="10">
        <v>0</v>
      </c>
    </row>
    <row r="1073" s="1" customFormat="1" ht="17.1" customHeight="1" spans="1:2">
      <c r="A1073" s="9" t="s">
        <v>1577</v>
      </c>
      <c r="B1073" s="10">
        <v>0</v>
      </c>
    </row>
    <row r="1074" s="1" customFormat="1" ht="17.1" customHeight="1" spans="1:2">
      <c r="A1074" s="9" t="s">
        <v>1578</v>
      </c>
      <c r="B1074" s="10">
        <v>0</v>
      </c>
    </row>
    <row r="1075" s="1" customFormat="1" ht="17.1" customHeight="1" spans="1:2">
      <c r="A1075" s="9" t="s">
        <v>1579</v>
      </c>
      <c r="B1075" s="10">
        <v>0</v>
      </c>
    </row>
    <row r="1076" s="1" customFormat="1" ht="17.1" customHeight="1" spans="1:2">
      <c r="A1076" s="9" t="s">
        <v>1580</v>
      </c>
      <c r="B1076" s="10">
        <v>905</v>
      </c>
    </row>
    <row r="1077" s="1" customFormat="1" ht="16.9" customHeight="1" spans="1:2">
      <c r="A1077" s="9" t="s">
        <v>1581</v>
      </c>
      <c r="B1077" s="10">
        <v>1057</v>
      </c>
    </row>
    <row r="1078" s="1" customFormat="1" ht="17.1" customHeight="1" spans="1:2">
      <c r="A1078" s="9" t="s">
        <v>1582</v>
      </c>
      <c r="B1078" s="10">
        <v>842</v>
      </c>
    </row>
    <row r="1079" s="1" customFormat="1" ht="17.1" customHeight="1" spans="1:2">
      <c r="A1079" s="9" t="s">
        <v>769</v>
      </c>
      <c r="B1079" s="10">
        <v>256</v>
      </c>
    </row>
    <row r="1080" s="1" customFormat="1" ht="17.1" customHeight="1" spans="1:2">
      <c r="A1080" s="9" t="s">
        <v>770</v>
      </c>
      <c r="B1080" s="10">
        <v>50</v>
      </c>
    </row>
    <row r="1081" s="1" customFormat="1" ht="17.1" customHeight="1" spans="1:2">
      <c r="A1081" s="9" t="s">
        <v>771</v>
      </c>
      <c r="B1081" s="10">
        <v>0</v>
      </c>
    </row>
    <row r="1082" s="1" customFormat="1" ht="17.1" customHeight="1" spans="1:2">
      <c r="A1082" s="9" t="s">
        <v>1583</v>
      </c>
      <c r="B1082" s="10">
        <v>0</v>
      </c>
    </row>
    <row r="1083" s="1" customFormat="1" ht="17.1" customHeight="1" spans="1:2">
      <c r="A1083" s="9" t="s">
        <v>1584</v>
      </c>
      <c r="B1083" s="10">
        <v>0</v>
      </c>
    </row>
    <row r="1084" s="1" customFormat="1" ht="17.1" customHeight="1" spans="1:2">
      <c r="A1084" s="9" t="s">
        <v>1585</v>
      </c>
      <c r="B1084" s="10">
        <v>0</v>
      </c>
    </row>
    <row r="1085" s="1" customFormat="1" ht="17.1" customHeight="1" spans="1:2">
      <c r="A1085" s="9" t="s">
        <v>1586</v>
      </c>
      <c r="B1085" s="10">
        <v>0</v>
      </c>
    </row>
    <row r="1086" s="1" customFormat="1" ht="17.1" customHeight="1" spans="1:2">
      <c r="A1086" s="9" t="s">
        <v>778</v>
      </c>
      <c r="B1086" s="10">
        <v>0</v>
      </c>
    </row>
    <row r="1087" s="1" customFormat="1" ht="17.1" customHeight="1" spans="1:2">
      <c r="A1087" s="9" t="s">
        <v>1587</v>
      </c>
      <c r="B1087" s="10">
        <v>536</v>
      </c>
    </row>
    <row r="1088" s="1" customFormat="1" ht="17.1" customHeight="1" spans="1:2">
      <c r="A1088" s="9" t="s">
        <v>1588</v>
      </c>
      <c r="B1088" s="10">
        <v>92</v>
      </c>
    </row>
    <row r="1089" s="1" customFormat="1" ht="17.1" customHeight="1" spans="1:2">
      <c r="A1089" s="9" t="s">
        <v>769</v>
      </c>
      <c r="B1089" s="10">
        <v>0</v>
      </c>
    </row>
    <row r="1090" s="1" customFormat="1" ht="17.1" customHeight="1" spans="1:2">
      <c r="A1090" s="9" t="s">
        <v>770</v>
      </c>
      <c r="B1090" s="10">
        <v>0</v>
      </c>
    </row>
    <row r="1091" s="1" customFormat="1" ht="17.1" customHeight="1" spans="1:2">
      <c r="A1091" s="9" t="s">
        <v>771</v>
      </c>
      <c r="B1091" s="10">
        <v>0</v>
      </c>
    </row>
    <row r="1092" s="1" customFormat="1" ht="17.1" customHeight="1" spans="1:2">
      <c r="A1092" s="9" t="s">
        <v>1589</v>
      </c>
      <c r="B1092" s="10">
        <v>0</v>
      </c>
    </row>
    <row r="1093" s="1" customFormat="1" ht="17.1" customHeight="1" spans="1:2">
      <c r="A1093" s="9" t="s">
        <v>1590</v>
      </c>
      <c r="B1093" s="10">
        <v>92</v>
      </c>
    </row>
    <row r="1094" s="1" customFormat="1" ht="17.1" customHeight="1" spans="1:2">
      <c r="A1094" s="9" t="s">
        <v>1591</v>
      </c>
      <c r="B1094" s="10">
        <v>123</v>
      </c>
    </row>
    <row r="1095" s="1" customFormat="1" ht="17.1" customHeight="1" spans="1:2">
      <c r="A1095" s="9" t="s">
        <v>1592</v>
      </c>
      <c r="B1095" s="10">
        <v>0</v>
      </c>
    </row>
    <row r="1096" s="1" customFormat="1" ht="17.1" customHeight="1" spans="1:2">
      <c r="A1096" s="9" t="s">
        <v>1593</v>
      </c>
      <c r="B1096" s="10">
        <v>123</v>
      </c>
    </row>
    <row r="1097" s="1" customFormat="1" ht="17.1" customHeight="1" spans="1:2">
      <c r="A1097" s="9" t="s">
        <v>1594</v>
      </c>
      <c r="B1097" s="10">
        <v>36</v>
      </c>
    </row>
    <row r="1098" s="1" customFormat="1" ht="17.1" customHeight="1" spans="1:2">
      <c r="A1098" s="9" t="s">
        <v>1595</v>
      </c>
      <c r="B1098" s="10">
        <v>0</v>
      </c>
    </row>
    <row r="1099" s="1" customFormat="1" ht="17.1" customHeight="1" spans="1:2">
      <c r="A1099" s="9" t="s">
        <v>769</v>
      </c>
      <c r="B1099" s="10">
        <v>0</v>
      </c>
    </row>
    <row r="1100" s="1" customFormat="1" ht="17.1" customHeight="1" spans="1:2">
      <c r="A1100" s="9" t="s">
        <v>770</v>
      </c>
      <c r="B1100" s="10">
        <v>0</v>
      </c>
    </row>
    <row r="1101" s="1" customFormat="1" ht="17.1" customHeight="1" spans="1:2">
      <c r="A1101" s="9" t="s">
        <v>771</v>
      </c>
      <c r="B1101" s="10">
        <v>0</v>
      </c>
    </row>
    <row r="1102" s="1" customFormat="1" ht="17.1" customHeight="1" spans="1:2">
      <c r="A1102" s="9" t="s">
        <v>1596</v>
      </c>
      <c r="B1102" s="10">
        <v>0</v>
      </c>
    </row>
    <row r="1103" s="1" customFormat="1" ht="17.1" customHeight="1" spans="1:2">
      <c r="A1103" s="9" t="s">
        <v>778</v>
      </c>
      <c r="B1103" s="10">
        <v>0</v>
      </c>
    </row>
    <row r="1104" s="1" customFormat="1" ht="17.1" customHeight="1" spans="1:2">
      <c r="A1104" s="9" t="s">
        <v>1597</v>
      </c>
      <c r="B1104" s="10">
        <v>0</v>
      </c>
    </row>
    <row r="1105" s="1" customFormat="1" ht="17.1" customHeight="1" spans="1:2">
      <c r="A1105" s="9" t="s">
        <v>1598</v>
      </c>
      <c r="B1105" s="10">
        <v>0</v>
      </c>
    </row>
    <row r="1106" s="1" customFormat="1" ht="17.1" customHeight="1" spans="1:2">
      <c r="A1106" s="9" t="s">
        <v>1599</v>
      </c>
      <c r="B1106" s="10">
        <v>0</v>
      </c>
    </row>
    <row r="1107" s="1" customFormat="1" ht="17.1" customHeight="1" spans="1:2">
      <c r="A1107" s="9" t="s">
        <v>1600</v>
      </c>
      <c r="B1107" s="10">
        <v>0</v>
      </c>
    </row>
    <row r="1108" s="1" customFormat="1" ht="17.1" customHeight="1" spans="1:2">
      <c r="A1108" s="9" t="s">
        <v>1601</v>
      </c>
      <c r="B1108" s="10">
        <v>0</v>
      </c>
    </row>
    <row r="1109" s="1" customFormat="1" ht="17.1" customHeight="1" spans="1:2">
      <c r="A1109" s="9" t="s">
        <v>1602</v>
      </c>
      <c r="B1109" s="10">
        <v>0</v>
      </c>
    </row>
    <row r="1110" s="1" customFormat="1" ht="17.1" customHeight="1" spans="1:2">
      <c r="A1110" s="9" t="s">
        <v>1603</v>
      </c>
      <c r="B1110" s="10">
        <v>0</v>
      </c>
    </row>
    <row r="1111" s="1" customFormat="1" ht="17.1" customHeight="1" spans="1:2">
      <c r="A1111" s="9" t="s">
        <v>1604</v>
      </c>
      <c r="B1111" s="10">
        <v>0</v>
      </c>
    </row>
    <row r="1112" s="1" customFormat="1" ht="17.1" customHeight="1" spans="1:2">
      <c r="A1112" s="9" t="s">
        <v>1605</v>
      </c>
      <c r="B1112" s="10">
        <v>0</v>
      </c>
    </row>
    <row r="1113" s="1" customFormat="1" ht="17.1" customHeight="1" spans="1:2">
      <c r="A1113" s="9" t="s">
        <v>1606</v>
      </c>
      <c r="B1113" s="10">
        <v>0</v>
      </c>
    </row>
    <row r="1114" s="1" customFormat="1" ht="17.1" customHeight="1" spans="1:2">
      <c r="A1114" s="9" t="s">
        <v>1607</v>
      </c>
      <c r="B1114" s="10">
        <v>0</v>
      </c>
    </row>
    <row r="1115" s="1" customFormat="1" ht="17.1" customHeight="1" spans="1:2">
      <c r="A1115" s="9" t="s">
        <v>1608</v>
      </c>
      <c r="B1115" s="10">
        <v>36</v>
      </c>
    </row>
    <row r="1116" s="1" customFormat="1" ht="17.1" customHeight="1" spans="1:2">
      <c r="A1116" s="9" t="s">
        <v>1609</v>
      </c>
      <c r="B1116" s="10">
        <v>0</v>
      </c>
    </row>
    <row r="1117" s="1" customFormat="1" ht="17.1" customHeight="1" spans="1:2">
      <c r="A1117" s="9" t="s">
        <v>1610</v>
      </c>
      <c r="B1117" s="10">
        <v>0</v>
      </c>
    </row>
    <row r="1118" s="1" customFormat="1" ht="17.1" customHeight="1" spans="1:2">
      <c r="A1118" s="9" t="s">
        <v>1611</v>
      </c>
      <c r="B1118" s="10">
        <v>0</v>
      </c>
    </row>
    <row r="1119" s="1" customFormat="1" ht="17.1" customHeight="1" spans="1:2">
      <c r="A1119" s="9" t="s">
        <v>1612</v>
      </c>
      <c r="B1119" s="10">
        <v>0</v>
      </c>
    </row>
    <row r="1120" s="1" customFormat="1" ht="17.1" customHeight="1" spans="1:2">
      <c r="A1120" s="9" t="s">
        <v>1613</v>
      </c>
      <c r="B1120" s="10">
        <v>36</v>
      </c>
    </row>
    <row r="1121" s="1" customFormat="1" ht="17.1" customHeight="1" spans="1:2">
      <c r="A1121" s="9" t="s">
        <v>1614</v>
      </c>
      <c r="B1121" s="10">
        <v>0</v>
      </c>
    </row>
    <row r="1122" s="1" customFormat="1" ht="17.1" customHeight="1" spans="1:2">
      <c r="A1122" s="9" t="s">
        <v>1615</v>
      </c>
      <c r="B1122" s="10">
        <v>0</v>
      </c>
    </row>
    <row r="1123" s="1" customFormat="1" ht="17.1" customHeight="1" spans="1:2">
      <c r="A1123" s="9" t="s">
        <v>1616</v>
      </c>
      <c r="B1123" s="10">
        <v>0</v>
      </c>
    </row>
    <row r="1124" s="1" customFormat="1" ht="17.1" customHeight="1" spans="1:2">
      <c r="A1124" s="9" t="s">
        <v>1617</v>
      </c>
      <c r="B1124" s="10">
        <v>0</v>
      </c>
    </row>
    <row r="1125" s="1" customFormat="1" ht="17.1" customHeight="1" spans="1:2">
      <c r="A1125" s="9" t="s">
        <v>1618</v>
      </c>
      <c r="B1125" s="10">
        <v>0</v>
      </c>
    </row>
    <row r="1126" s="1" customFormat="1" ht="17.1" customHeight="1" spans="1:2">
      <c r="A1126" s="9" t="s">
        <v>1619</v>
      </c>
      <c r="B1126" s="10">
        <v>0</v>
      </c>
    </row>
    <row r="1127" s="1" customFormat="1" ht="17.1" customHeight="1" spans="1:2">
      <c r="A1127" s="9" t="s">
        <v>79</v>
      </c>
      <c r="B1127" s="10">
        <v>0</v>
      </c>
    </row>
    <row r="1128" s="1" customFormat="1" ht="17.1" customHeight="1" spans="1:2">
      <c r="A1128" s="9" t="s">
        <v>1620</v>
      </c>
      <c r="B1128" s="10">
        <v>0</v>
      </c>
    </row>
    <row r="1129" s="1" customFormat="1" ht="17.1" customHeight="1" spans="1:2">
      <c r="A1129" s="9" t="s">
        <v>1621</v>
      </c>
      <c r="B1129" s="10">
        <v>0</v>
      </c>
    </row>
    <row r="1130" s="1" customFormat="1" ht="17.1" customHeight="1" spans="1:2">
      <c r="A1130" s="9" t="s">
        <v>1622</v>
      </c>
      <c r="B1130" s="10">
        <v>0</v>
      </c>
    </row>
    <row r="1131" s="1" customFormat="1" ht="17.1" customHeight="1" spans="1:2">
      <c r="A1131" s="9" t="s">
        <v>1623</v>
      </c>
      <c r="B1131" s="10">
        <v>0</v>
      </c>
    </row>
    <row r="1132" s="1" customFormat="1" ht="17.1" customHeight="1" spans="1:2">
      <c r="A1132" s="9" t="s">
        <v>1624</v>
      </c>
      <c r="B1132" s="10">
        <v>0</v>
      </c>
    </row>
    <row r="1133" s="1" customFormat="1" ht="16.9" customHeight="1" spans="1:2">
      <c r="A1133" s="9" t="s">
        <v>1401</v>
      </c>
      <c r="B1133" s="10">
        <v>0</v>
      </c>
    </row>
    <row r="1134" s="1" customFormat="1" ht="16.9" customHeight="1" spans="1:2">
      <c r="A1134" s="9" t="s">
        <v>1625</v>
      </c>
      <c r="B1134" s="10">
        <v>0</v>
      </c>
    </row>
    <row r="1135" s="1" customFormat="1" ht="17.1" customHeight="1" spans="1:2">
      <c r="A1135" s="9" t="s">
        <v>1626</v>
      </c>
      <c r="B1135" s="10">
        <v>0</v>
      </c>
    </row>
    <row r="1136" s="1" customFormat="1" ht="17.1" customHeight="1" spans="1:2">
      <c r="A1136" s="9" t="s">
        <v>1627</v>
      </c>
      <c r="B1136" s="10">
        <v>0</v>
      </c>
    </row>
    <row r="1137" s="1" customFormat="1" ht="17.1" customHeight="1" spans="1:2">
      <c r="A1137" s="9" t="s">
        <v>1628</v>
      </c>
      <c r="B1137" s="10">
        <v>7579</v>
      </c>
    </row>
    <row r="1138" s="1" customFormat="1" ht="17.1" customHeight="1" spans="1:2">
      <c r="A1138" s="9" t="s">
        <v>1629</v>
      </c>
      <c r="B1138" s="10">
        <v>7509</v>
      </c>
    </row>
    <row r="1139" s="1" customFormat="1" ht="17.1" customHeight="1" spans="1:2">
      <c r="A1139" s="9" t="s">
        <v>769</v>
      </c>
      <c r="B1139" s="10">
        <v>4332</v>
      </c>
    </row>
    <row r="1140" s="1" customFormat="1" ht="17.1" customHeight="1" spans="1:2">
      <c r="A1140" s="9" t="s">
        <v>770</v>
      </c>
      <c r="B1140" s="10">
        <v>51</v>
      </c>
    </row>
    <row r="1141" s="1" customFormat="1" ht="17.1" customHeight="1" spans="1:2">
      <c r="A1141" s="9" t="s">
        <v>771</v>
      </c>
      <c r="B1141" s="10">
        <v>0</v>
      </c>
    </row>
    <row r="1142" s="1" customFormat="1" ht="17.1" customHeight="1" spans="1:2">
      <c r="A1142" s="9" t="s">
        <v>1630</v>
      </c>
      <c r="B1142" s="10">
        <v>9</v>
      </c>
    </row>
    <row r="1143" s="1" customFormat="1" ht="17.1" customHeight="1" spans="1:2">
      <c r="A1143" s="9" t="s">
        <v>1631</v>
      </c>
      <c r="B1143" s="10">
        <v>110</v>
      </c>
    </row>
    <row r="1144" s="1" customFormat="1" ht="17.1" customHeight="1" spans="1:2">
      <c r="A1144" s="9" t="s">
        <v>1632</v>
      </c>
      <c r="B1144" s="10">
        <v>0</v>
      </c>
    </row>
    <row r="1145" s="1" customFormat="1" ht="17.1" customHeight="1" spans="1:2">
      <c r="A1145" s="9" t="s">
        <v>1633</v>
      </c>
      <c r="B1145" s="10">
        <v>0</v>
      </c>
    </row>
    <row r="1146" s="1" customFormat="1" ht="17.1" customHeight="1" spans="1:2">
      <c r="A1146" s="9" t="s">
        <v>1634</v>
      </c>
      <c r="B1146" s="10">
        <v>0</v>
      </c>
    </row>
    <row r="1147" s="1" customFormat="1" ht="17.1" customHeight="1" spans="1:2">
      <c r="A1147" s="9" t="s">
        <v>1635</v>
      </c>
      <c r="B1147" s="10">
        <v>0</v>
      </c>
    </row>
    <row r="1148" s="1" customFormat="1" ht="17.1" customHeight="1" spans="1:2">
      <c r="A1148" s="9" t="s">
        <v>1636</v>
      </c>
      <c r="B1148" s="10">
        <v>0</v>
      </c>
    </row>
    <row r="1149" s="1" customFormat="1" ht="17.1" customHeight="1" spans="1:2">
      <c r="A1149" s="9" t="s">
        <v>1637</v>
      </c>
      <c r="B1149" s="10">
        <v>0</v>
      </c>
    </row>
    <row r="1150" s="1" customFormat="1" ht="17.1" customHeight="1" spans="1:2">
      <c r="A1150" s="9" t="s">
        <v>1638</v>
      </c>
      <c r="B1150" s="10">
        <v>0</v>
      </c>
    </row>
    <row r="1151" s="1" customFormat="1" ht="17.1" customHeight="1" spans="1:2">
      <c r="A1151" s="9" t="s">
        <v>1639</v>
      </c>
      <c r="B1151" s="10">
        <v>0</v>
      </c>
    </row>
    <row r="1152" s="1" customFormat="1" ht="17.1" customHeight="1" spans="1:2">
      <c r="A1152" s="9" t="s">
        <v>1640</v>
      </c>
      <c r="B1152" s="10">
        <v>0</v>
      </c>
    </row>
    <row r="1153" s="1" customFormat="1" ht="17.1" customHeight="1" spans="1:2">
      <c r="A1153" s="9" t="s">
        <v>1641</v>
      </c>
      <c r="B1153" s="10">
        <v>0</v>
      </c>
    </row>
    <row r="1154" s="1" customFormat="1" ht="17.1" customHeight="1" spans="1:2">
      <c r="A1154" s="9" t="s">
        <v>1642</v>
      </c>
      <c r="B1154" s="10">
        <v>0</v>
      </c>
    </row>
    <row r="1155" s="1" customFormat="1" ht="17.1" customHeight="1" spans="1:2">
      <c r="A1155" s="9" t="s">
        <v>1643</v>
      </c>
      <c r="B1155" s="10">
        <v>0</v>
      </c>
    </row>
    <row r="1156" s="1" customFormat="1" ht="17.1" customHeight="1" spans="1:2">
      <c r="A1156" s="9" t="s">
        <v>1644</v>
      </c>
      <c r="B1156" s="10">
        <v>0</v>
      </c>
    </row>
    <row r="1157" s="1" customFormat="1" ht="17.1" customHeight="1" spans="1:2">
      <c r="A1157" s="9" t="s">
        <v>1645</v>
      </c>
      <c r="B1157" s="10">
        <v>0</v>
      </c>
    </row>
    <row r="1158" s="1" customFormat="1" ht="17.1" customHeight="1" spans="1:2">
      <c r="A1158" s="9" t="s">
        <v>1646</v>
      </c>
      <c r="B1158" s="10">
        <v>0</v>
      </c>
    </row>
    <row r="1159" s="1" customFormat="1" ht="17.1" customHeight="1" spans="1:2">
      <c r="A1159" s="9" t="s">
        <v>1647</v>
      </c>
      <c r="B1159" s="10">
        <v>0</v>
      </c>
    </row>
    <row r="1160" s="1" customFormat="1" ht="17.1" customHeight="1" spans="1:2">
      <c r="A1160" s="9" t="s">
        <v>1648</v>
      </c>
      <c r="B1160" s="10">
        <v>0</v>
      </c>
    </row>
    <row r="1161" s="1" customFormat="1" ht="16.9" customHeight="1" spans="1:2">
      <c r="A1161" s="9" t="s">
        <v>1649</v>
      </c>
      <c r="B1161" s="10">
        <v>0</v>
      </c>
    </row>
    <row r="1162" s="1" customFormat="1" ht="16.9" customHeight="1" spans="1:2">
      <c r="A1162" s="9" t="s">
        <v>1650</v>
      </c>
      <c r="B1162" s="10">
        <v>0</v>
      </c>
    </row>
    <row r="1163" s="1" customFormat="1" ht="16.9" customHeight="1" spans="1:2">
      <c r="A1163" s="9" t="s">
        <v>778</v>
      </c>
      <c r="B1163" s="10">
        <v>0</v>
      </c>
    </row>
    <row r="1164" s="1" customFormat="1" ht="16.9" customHeight="1" spans="1:2">
      <c r="A1164" s="9" t="s">
        <v>1651</v>
      </c>
      <c r="B1164" s="10">
        <v>3007</v>
      </c>
    </row>
    <row r="1165" s="1" customFormat="1" ht="16.9" customHeight="1" spans="1:2">
      <c r="A1165" s="9" t="s">
        <v>1652</v>
      </c>
      <c r="B1165" s="10">
        <v>70</v>
      </c>
    </row>
    <row r="1166" s="1" customFormat="1" ht="16.9" customHeight="1" spans="1:2">
      <c r="A1166" s="9" t="s">
        <v>769</v>
      </c>
      <c r="B1166" s="10">
        <v>0</v>
      </c>
    </row>
    <row r="1167" s="1" customFormat="1" ht="16.9" customHeight="1" spans="1:2">
      <c r="A1167" s="9" t="s">
        <v>770</v>
      </c>
      <c r="B1167" s="10">
        <v>0</v>
      </c>
    </row>
    <row r="1168" s="1" customFormat="1" ht="16.9" customHeight="1" spans="1:2">
      <c r="A1168" s="9" t="s">
        <v>771</v>
      </c>
      <c r="B1168" s="10">
        <v>0</v>
      </c>
    </row>
    <row r="1169" s="1" customFormat="1" ht="16.9" customHeight="1" spans="1:2">
      <c r="A1169" s="9" t="s">
        <v>1653</v>
      </c>
      <c r="B1169" s="10">
        <v>0</v>
      </c>
    </row>
    <row r="1170" s="1" customFormat="1" ht="16.9" customHeight="1" spans="1:2">
      <c r="A1170" s="9" t="s">
        <v>1654</v>
      </c>
      <c r="B1170" s="10">
        <v>0</v>
      </c>
    </row>
    <row r="1171" s="1" customFormat="1" ht="17.1" customHeight="1" spans="1:2">
      <c r="A1171" s="9" t="s">
        <v>1655</v>
      </c>
      <c r="B1171" s="10">
        <v>0</v>
      </c>
    </row>
    <row r="1172" s="1" customFormat="1" ht="17.1" customHeight="1" spans="1:2">
      <c r="A1172" s="9" t="s">
        <v>1656</v>
      </c>
      <c r="B1172" s="10">
        <v>45</v>
      </c>
    </row>
    <row r="1173" s="1" customFormat="1" ht="17.1" customHeight="1" spans="1:2">
      <c r="A1173" s="9" t="s">
        <v>1657</v>
      </c>
      <c r="B1173" s="10">
        <v>25</v>
      </c>
    </row>
    <row r="1174" s="1" customFormat="1" ht="17.1" customHeight="1" spans="1:2">
      <c r="A1174" s="9" t="s">
        <v>1658</v>
      </c>
      <c r="B1174" s="10">
        <v>0</v>
      </c>
    </row>
    <row r="1175" s="1" customFormat="1" ht="17.1" customHeight="1" spans="1:2">
      <c r="A1175" s="9" t="s">
        <v>1659</v>
      </c>
      <c r="B1175" s="10">
        <v>0</v>
      </c>
    </row>
    <row r="1176" s="1" customFormat="1" ht="17.1" customHeight="1" spans="1:2">
      <c r="A1176" s="9" t="s">
        <v>1660</v>
      </c>
      <c r="B1176" s="10">
        <v>0</v>
      </c>
    </row>
    <row r="1177" s="1" customFormat="1" ht="17.1" customHeight="1" spans="1:2">
      <c r="A1177" s="9" t="s">
        <v>1661</v>
      </c>
      <c r="B1177" s="10">
        <v>0</v>
      </c>
    </row>
    <row r="1178" s="1" customFormat="1" ht="17.1" customHeight="1" spans="1:2">
      <c r="A1178" s="9" t="s">
        <v>1662</v>
      </c>
      <c r="B1178" s="10">
        <v>0</v>
      </c>
    </row>
    <row r="1179" s="1" customFormat="1" ht="17.1" customHeight="1" spans="1:2">
      <c r="A1179" s="9" t="s">
        <v>1663</v>
      </c>
      <c r="B1179" s="10">
        <v>0</v>
      </c>
    </row>
    <row r="1180" s="1" customFormat="1" ht="17.1" customHeight="1" spans="1:2">
      <c r="A1180" s="9" t="s">
        <v>1664</v>
      </c>
      <c r="B1180" s="10">
        <v>0</v>
      </c>
    </row>
    <row r="1181" s="1" customFormat="1" ht="17.1" customHeight="1" spans="1:2">
      <c r="A1181" s="9" t="s">
        <v>1665</v>
      </c>
      <c r="B1181" s="10">
        <v>0</v>
      </c>
    </row>
    <row r="1182" s="1" customFormat="1" ht="17.1" customHeight="1" spans="1:2">
      <c r="A1182" s="9" t="s">
        <v>1666</v>
      </c>
      <c r="B1182" s="10">
        <v>26102</v>
      </c>
    </row>
    <row r="1183" s="1" customFormat="1" ht="17.1" customHeight="1" spans="1:2">
      <c r="A1183" s="9" t="s">
        <v>1667</v>
      </c>
      <c r="B1183" s="10">
        <v>6763</v>
      </c>
    </row>
    <row r="1184" s="1" customFormat="1" ht="17.1" customHeight="1" spans="1:2">
      <c r="A1184" s="9" t="s">
        <v>1668</v>
      </c>
      <c r="B1184" s="10">
        <v>0</v>
      </c>
    </row>
    <row r="1185" s="1" customFormat="1" ht="17.1" customHeight="1" spans="1:2">
      <c r="A1185" s="9" t="s">
        <v>1669</v>
      </c>
      <c r="B1185" s="10">
        <v>0</v>
      </c>
    </row>
    <row r="1186" s="1" customFormat="1" ht="17.1" customHeight="1" spans="1:2">
      <c r="A1186" s="9" t="s">
        <v>1670</v>
      </c>
      <c r="B1186" s="10">
        <v>1221</v>
      </c>
    </row>
    <row r="1187" s="1" customFormat="1" ht="17.1" customHeight="1" spans="1:2">
      <c r="A1187" s="9" t="s">
        <v>1671</v>
      </c>
      <c r="B1187" s="10">
        <v>0</v>
      </c>
    </row>
    <row r="1188" s="1" customFormat="1" ht="17.1" customHeight="1" spans="1:2">
      <c r="A1188" s="9" t="s">
        <v>1672</v>
      </c>
      <c r="B1188" s="10">
        <v>805</v>
      </c>
    </row>
    <row r="1189" s="1" customFormat="1" ht="17.1" customHeight="1" spans="1:2">
      <c r="A1189" s="9" t="s">
        <v>1673</v>
      </c>
      <c r="B1189" s="10">
        <v>145</v>
      </c>
    </row>
    <row r="1190" s="1" customFormat="1" ht="17.1" customHeight="1" spans="1:2">
      <c r="A1190" s="9" t="s">
        <v>1674</v>
      </c>
      <c r="B1190" s="10">
        <v>547</v>
      </c>
    </row>
    <row r="1191" s="1" customFormat="1" ht="17.1" customHeight="1" spans="1:2">
      <c r="A1191" s="9" t="s">
        <v>1675</v>
      </c>
      <c r="B1191" s="10">
        <v>2960</v>
      </c>
    </row>
    <row r="1192" s="1" customFormat="1" ht="17.1" customHeight="1" spans="1:2">
      <c r="A1192" s="9" t="s">
        <v>1676</v>
      </c>
      <c r="B1192" s="10">
        <v>0</v>
      </c>
    </row>
    <row r="1193" s="1" customFormat="1" ht="17.1" customHeight="1" spans="1:2">
      <c r="A1193" s="9" t="s">
        <v>1677</v>
      </c>
      <c r="B1193" s="10">
        <v>1085</v>
      </c>
    </row>
    <row r="1194" s="1" customFormat="1" ht="17.1" customHeight="1" spans="1:2">
      <c r="A1194" s="9" t="s">
        <v>1678</v>
      </c>
      <c r="B1194" s="10">
        <v>9992</v>
      </c>
    </row>
    <row r="1195" s="1" customFormat="1" ht="17.1" customHeight="1" spans="1:2">
      <c r="A1195" s="9" t="s">
        <v>1679</v>
      </c>
      <c r="B1195" s="10">
        <v>9992</v>
      </c>
    </row>
    <row r="1196" s="1" customFormat="1" ht="17.1" customHeight="1" spans="1:2">
      <c r="A1196" s="9" t="s">
        <v>1680</v>
      </c>
      <c r="B1196" s="10">
        <v>0</v>
      </c>
    </row>
    <row r="1197" s="1" customFormat="1" ht="17.1" customHeight="1" spans="1:2">
      <c r="A1197" s="9" t="s">
        <v>1681</v>
      </c>
      <c r="B1197" s="10">
        <v>0</v>
      </c>
    </row>
    <row r="1198" s="1" customFormat="1" ht="17.1" customHeight="1" spans="1:2">
      <c r="A1198" s="9" t="s">
        <v>1682</v>
      </c>
      <c r="B1198" s="10">
        <v>9347</v>
      </c>
    </row>
    <row r="1199" s="1" customFormat="1" ht="16.9" customHeight="1" spans="1:2">
      <c r="A1199" s="9" t="s">
        <v>1683</v>
      </c>
      <c r="B1199" s="10">
        <v>0</v>
      </c>
    </row>
    <row r="1200" s="1" customFormat="1" ht="16.9" customHeight="1" spans="1:2">
      <c r="A1200" s="9" t="s">
        <v>1684</v>
      </c>
      <c r="B1200" s="10">
        <v>0</v>
      </c>
    </row>
    <row r="1201" s="1" customFormat="1" ht="17.1" customHeight="1" spans="1:2">
      <c r="A1201" s="9" t="s">
        <v>1685</v>
      </c>
      <c r="B1201" s="10">
        <v>9347</v>
      </c>
    </row>
    <row r="1202" s="1" customFormat="1" ht="17.1" customHeight="1" spans="1:2">
      <c r="A1202" s="9" t="s">
        <v>1686</v>
      </c>
      <c r="B1202" s="10">
        <v>3261</v>
      </c>
    </row>
    <row r="1203" s="1" customFormat="1" ht="17.1" customHeight="1" spans="1:2">
      <c r="A1203" s="9" t="s">
        <v>1687</v>
      </c>
      <c r="B1203" s="10">
        <v>3239</v>
      </c>
    </row>
    <row r="1204" s="1" customFormat="1" ht="17.1" customHeight="1" spans="1:2">
      <c r="A1204" s="9" t="s">
        <v>769</v>
      </c>
      <c r="B1204" s="10">
        <v>0</v>
      </c>
    </row>
    <row r="1205" s="1" customFormat="1" ht="17.1" customHeight="1" spans="1:2">
      <c r="A1205" s="9" t="s">
        <v>770</v>
      </c>
      <c r="B1205" s="10">
        <v>0</v>
      </c>
    </row>
    <row r="1206" s="1" customFormat="1" ht="17.1" customHeight="1" spans="1:2">
      <c r="A1206" s="9" t="s">
        <v>771</v>
      </c>
      <c r="B1206" s="10">
        <v>0</v>
      </c>
    </row>
    <row r="1207" s="1" customFormat="1" ht="17.1" customHeight="1" spans="1:2">
      <c r="A1207" s="9" t="s">
        <v>1688</v>
      </c>
      <c r="B1207" s="10">
        <v>0</v>
      </c>
    </row>
    <row r="1208" s="1" customFormat="1" ht="17.1" customHeight="1" spans="1:2">
      <c r="A1208" s="9" t="s">
        <v>1689</v>
      </c>
      <c r="B1208" s="10">
        <v>0</v>
      </c>
    </row>
    <row r="1209" s="1" customFormat="1" ht="17.1" customHeight="1" spans="1:2">
      <c r="A1209" s="9" t="s">
        <v>1690</v>
      </c>
      <c r="B1209" s="10">
        <v>0</v>
      </c>
    </row>
    <row r="1210" s="1" customFormat="1" ht="17.1" customHeight="1" spans="1:2">
      <c r="A1210" s="9" t="s">
        <v>1691</v>
      </c>
      <c r="B1210" s="10">
        <v>50</v>
      </c>
    </row>
    <row r="1211" s="1" customFormat="1" ht="17.1" customHeight="1" spans="1:2">
      <c r="A1211" s="9" t="s">
        <v>1692</v>
      </c>
      <c r="B1211" s="10">
        <v>1000</v>
      </c>
    </row>
    <row r="1212" s="1" customFormat="1" ht="17.1" customHeight="1" spans="1:2">
      <c r="A1212" s="9" t="s">
        <v>1693</v>
      </c>
      <c r="B1212" s="10">
        <v>0</v>
      </c>
    </row>
    <row r="1213" s="1" customFormat="1" ht="17.1" customHeight="1" spans="1:2">
      <c r="A1213" s="9" t="s">
        <v>1694</v>
      </c>
      <c r="B1213" s="10">
        <v>0</v>
      </c>
    </row>
    <row r="1214" s="1" customFormat="1" ht="17.1" customHeight="1" spans="1:2">
      <c r="A1214" s="9" t="s">
        <v>1695</v>
      </c>
      <c r="B1214" s="10">
        <v>323</v>
      </c>
    </row>
    <row r="1215" s="1" customFormat="1" ht="17.1" customHeight="1" spans="1:2">
      <c r="A1215" s="9" t="s">
        <v>1696</v>
      </c>
      <c r="B1215" s="10">
        <v>0</v>
      </c>
    </row>
    <row r="1216" s="1" customFormat="1" ht="17.1" customHeight="1" spans="1:2">
      <c r="A1216" s="9" t="s">
        <v>1697</v>
      </c>
      <c r="B1216" s="10">
        <v>0</v>
      </c>
    </row>
    <row r="1217" s="1" customFormat="1" ht="17.1" customHeight="1" spans="1:2">
      <c r="A1217" s="9" t="s">
        <v>1698</v>
      </c>
      <c r="B1217" s="10">
        <v>0</v>
      </c>
    </row>
    <row r="1218" s="1" customFormat="1" ht="17.1" customHeight="1" spans="1:2">
      <c r="A1218" s="9" t="s">
        <v>1699</v>
      </c>
      <c r="B1218" s="10">
        <v>0</v>
      </c>
    </row>
    <row r="1219" s="1" customFormat="1" ht="17.1" customHeight="1" spans="1:2">
      <c r="A1219" s="9" t="s">
        <v>778</v>
      </c>
      <c r="B1219" s="10">
        <v>0</v>
      </c>
    </row>
    <row r="1220" s="1" customFormat="1" ht="17.1" customHeight="1" spans="1:2">
      <c r="A1220" s="9" t="s">
        <v>1700</v>
      </c>
      <c r="B1220" s="10">
        <v>1866</v>
      </c>
    </row>
    <row r="1221" s="1" customFormat="1" ht="17.1" customHeight="1" spans="1:2">
      <c r="A1221" s="9" t="s">
        <v>1701</v>
      </c>
      <c r="B1221" s="10">
        <v>0</v>
      </c>
    </row>
    <row r="1222" s="1" customFormat="1" ht="17.1" customHeight="1" spans="1:2">
      <c r="A1222" s="9" t="s">
        <v>1702</v>
      </c>
      <c r="B1222" s="10">
        <v>0</v>
      </c>
    </row>
    <row r="1223" s="1" customFormat="1" ht="17.1" customHeight="1" spans="1:2">
      <c r="A1223" s="9" t="s">
        <v>1703</v>
      </c>
      <c r="B1223" s="10">
        <v>0</v>
      </c>
    </row>
    <row r="1224" s="1" customFormat="1" ht="16.9" customHeight="1" spans="1:2">
      <c r="A1224" s="9" t="s">
        <v>1704</v>
      </c>
      <c r="B1224" s="10">
        <v>0</v>
      </c>
    </row>
    <row r="1225" s="1" customFormat="1" ht="16.9" customHeight="1" spans="1:2">
      <c r="A1225" s="9" t="s">
        <v>1705</v>
      </c>
      <c r="B1225" s="10">
        <v>0</v>
      </c>
    </row>
    <row r="1226" s="1" customFormat="1" ht="16.9" customHeight="1" spans="1:2">
      <c r="A1226" s="9" t="s">
        <v>1706</v>
      </c>
      <c r="B1226" s="10">
        <v>0</v>
      </c>
    </row>
    <row r="1227" s="1" customFormat="1" ht="17.1" customHeight="1" spans="1:2">
      <c r="A1227" s="9" t="s">
        <v>1707</v>
      </c>
      <c r="B1227" s="10">
        <v>22</v>
      </c>
    </row>
    <row r="1228" s="1" customFormat="1" ht="17.1" customHeight="1" spans="1:2">
      <c r="A1228" s="9" t="s">
        <v>1708</v>
      </c>
      <c r="B1228" s="10">
        <v>0</v>
      </c>
    </row>
    <row r="1229" s="1" customFormat="1" ht="17.1" customHeight="1" spans="1:2">
      <c r="A1229" s="9" t="s">
        <v>1709</v>
      </c>
      <c r="B1229" s="10">
        <v>0</v>
      </c>
    </row>
    <row r="1230" s="1" customFormat="1" ht="17.1" customHeight="1" spans="1:2">
      <c r="A1230" s="9" t="s">
        <v>1710</v>
      </c>
      <c r="B1230" s="10">
        <v>0</v>
      </c>
    </row>
    <row r="1231" s="1" customFormat="1" ht="17.1" customHeight="1" spans="1:2">
      <c r="A1231" s="9" t="s">
        <v>1711</v>
      </c>
      <c r="B1231" s="10">
        <v>0</v>
      </c>
    </row>
    <row r="1232" s="1" customFormat="1" ht="17.1" customHeight="1" spans="1:2">
      <c r="A1232" s="9" t="s">
        <v>1712</v>
      </c>
      <c r="B1232" s="10">
        <v>22</v>
      </c>
    </row>
    <row r="1233" s="1" customFormat="1" ht="16.9" customHeight="1" spans="1:2">
      <c r="A1233" s="9" t="s">
        <v>1713</v>
      </c>
      <c r="B1233" s="10">
        <v>0</v>
      </c>
    </row>
    <row r="1234" s="1" customFormat="1" ht="17.1" customHeight="1" spans="1:2">
      <c r="A1234" s="9" t="s">
        <v>1714</v>
      </c>
      <c r="B1234" s="10">
        <v>0</v>
      </c>
    </row>
    <row r="1235" s="1" customFormat="1" ht="17.1" customHeight="1" spans="1:2">
      <c r="A1235" s="9" t="s">
        <v>1715</v>
      </c>
      <c r="B1235" s="10">
        <v>0</v>
      </c>
    </row>
    <row r="1236" s="1" customFormat="1" ht="17.1" customHeight="1" spans="1:2">
      <c r="A1236" s="9" t="s">
        <v>1716</v>
      </c>
      <c r="B1236" s="10">
        <v>0</v>
      </c>
    </row>
    <row r="1237" s="1" customFormat="1" ht="17.1" customHeight="1" spans="1:2">
      <c r="A1237" s="9" t="s">
        <v>1717</v>
      </c>
      <c r="B1237" s="10">
        <v>0</v>
      </c>
    </row>
    <row r="1238" s="1" customFormat="1" ht="17.1" customHeight="1" spans="1:2">
      <c r="A1238" s="9" t="s">
        <v>1718</v>
      </c>
      <c r="B1238" s="10">
        <v>0</v>
      </c>
    </row>
    <row r="1239" s="1" customFormat="1" ht="17.1" customHeight="1" spans="1:2">
      <c r="A1239" s="9" t="s">
        <v>1719</v>
      </c>
      <c r="B1239" s="10">
        <v>0</v>
      </c>
    </row>
    <row r="1240" s="1" customFormat="1" ht="17.1" customHeight="1" spans="1:2">
      <c r="A1240" s="9" t="s">
        <v>1720</v>
      </c>
      <c r="B1240" s="10">
        <v>0</v>
      </c>
    </row>
    <row r="1241" s="1" customFormat="1" ht="17.1" customHeight="1" spans="1:2">
      <c r="A1241" s="9" t="s">
        <v>1721</v>
      </c>
      <c r="B1241" s="10">
        <v>0</v>
      </c>
    </row>
    <row r="1242" s="1" customFormat="1" ht="17.1" customHeight="1" spans="1:2">
      <c r="A1242" s="9" t="s">
        <v>1722</v>
      </c>
      <c r="B1242" s="10">
        <v>0</v>
      </c>
    </row>
    <row r="1243" s="1" customFormat="1" ht="17.1" customHeight="1" spans="1:2">
      <c r="A1243" s="9" t="s">
        <v>1723</v>
      </c>
      <c r="B1243" s="10">
        <v>0</v>
      </c>
    </row>
    <row r="1244" s="1" customFormat="1" ht="17.1" customHeight="1" spans="1:2">
      <c r="A1244" s="9" t="s">
        <v>1724</v>
      </c>
      <c r="B1244" s="10">
        <v>0</v>
      </c>
    </row>
    <row r="1245" s="1" customFormat="1" ht="17.1" customHeight="1" spans="1:2">
      <c r="A1245" s="9" t="s">
        <v>1725</v>
      </c>
      <c r="B1245" s="10">
        <v>0</v>
      </c>
    </row>
    <row r="1246" s="1" customFormat="1" ht="17.1" customHeight="1" spans="1:2">
      <c r="A1246" s="9" t="s">
        <v>1726</v>
      </c>
      <c r="B1246" s="10">
        <v>5208</v>
      </c>
    </row>
    <row r="1247" s="1" customFormat="1" ht="17.1" customHeight="1" spans="1:2">
      <c r="A1247" s="9" t="s">
        <v>1727</v>
      </c>
      <c r="B1247" s="10">
        <v>1049</v>
      </c>
    </row>
    <row r="1248" s="1" customFormat="1" ht="17.1" customHeight="1" spans="1:2">
      <c r="A1248" s="9" t="s">
        <v>769</v>
      </c>
      <c r="B1248" s="10">
        <v>515</v>
      </c>
    </row>
    <row r="1249" s="1" customFormat="1" ht="17.1" customHeight="1" spans="1:2">
      <c r="A1249" s="9" t="s">
        <v>770</v>
      </c>
      <c r="B1249" s="10">
        <v>0</v>
      </c>
    </row>
    <row r="1250" s="1" customFormat="1" ht="17.1" customHeight="1" spans="1:2">
      <c r="A1250" s="9" t="s">
        <v>771</v>
      </c>
      <c r="B1250" s="10">
        <v>0</v>
      </c>
    </row>
    <row r="1251" s="1" customFormat="1" ht="17.1" customHeight="1" spans="1:2">
      <c r="A1251" s="9" t="s">
        <v>1728</v>
      </c>
      <c r="B1251" s="10">
        <v>25</v>
      </c>
    </row>
    <row r="1252" s="1" customFormat="1" ht="16.9" customHeight="1" spans="1:2">
      <c r="A1252" s="9" t="s">
        <v>1729</v>
      </c>
      <c r="B1252" s="10">
        <v>0</v>
      </c>
    </row>
    <row r="1253" s="1" customFormat="1" ht="17.1" customHeight="1" spans="1:2">
      <c r="A1253" s="9" t="s">
        <v>1730</v>
      </c>
      <c r="B1253" s="10">
        <v>265</v>
      </c>
    </row>
    <row r="1254" s="1" customFormat="1" ht="17.1" customHeight="1" spans="1:2">
      <c r="A1254" s="9" t="s">
        <v>1731</v>
      </c>
      <c r="B1254" s="10">
        <v>30</v>
      </c>
    </row>
    <row r="1255" s="1" customFormat="1" ht="17.1" customHeight="1" spans="1:2">
      <c r="A1255" s="9" t="s">
        <v>1732</v>
      </c>
      <c r="B1255" s="10">
        <v>0</v>
      </c>
    </row>
    <row r="1256" s="1" customFormat="1" ht="17.1" customHeight="1" spans="1:2">
      <c r="A1256" s="9" t="s">
        <v>778</v>
      </c>
      <c r="B1256" s="10">
        <v>0</v>
      </c>
    </row>
    <row r="1257" s="1" customFormat="1" ht="17.1" customHeight="1" spans="1:2">
      <c r="A1257" s="9" t="s">
        <v>1733</v>
      </c>
      <c r="B1257" s="10">
        <v>214</v>
      </c>
    </row>
    <row r="1258" s="1" customFormat="1" ht="17.1" customHeight="1" spans="1:2">
      <c r="A1258" s="9" t="s">
        <v>1734</v>
      </c>
      <c r="B1258" s="10">
        <v>758</v>
      </c>
    </row>
    <row r="1259" s="1" customFormat="1" ht="17.1" customHeight="1" spans="1:2">
      <c r="A1259" s="9" t="s">
        <v>769</v>
      </c>
      <c r="B1259" s="10">
        <v>0</v>
      </c>
    </row>
    <row r="1260" s="1" customFormat="1" ht="17.1" customHeight="1" spans="1:2">
      <c r="A1260" s="9" t="s">
        <v>770</v>
      </c>
      <c r="B1260" s="10">
        <v>0</v>
      </c>
    </row>
    <row r="1261" s="1" customFormat="1" ht="17.1" customHeight="1" spans="1:2">
      <c r="A1261" s="9" t="s">
        <v>771</v>
      </c>
      <c r="B1261" s="10">
        <v>0</v>
      </c>
    </row>
    <row r="1262" s="1" customFormat="1" ht="17.1" customHeight="1" spans="1:2">
      <c r="A1262" s="9" t="s">
        <v>1735</v>
      </c>
      <c r="B1262" s="10">
        <v>613</v>
      </c>
    </row>
    <row r="1263" s="1" customFormat="1" ht="17.1" customHeight="1" spans="1:2">
      <c r="A1263" s="9" t="s">
        <v>1736</v>
      </c>
      <c r="B1263" s="10">
        <v>145</v>
      </c>
    </row>
    <row r="1264" s="1" customFormat="1" ht="17.1" customHeight="1" spans="1:2">
      <c r="A1264" s="9" t="s">
        <v>1737</v>
      </c>
      <c r="B1264" s="10">
        <v>2568</v>
      </c>
    </row>
    <row r="1265" s="1" customFormat="1" ht="17.1" customHeight="1" spans="1:2">
      <c r="A1265" s="9" t="s">
        <v>769</v>
      </c>
      <c r="B1265" s="10">
        <v>0</v>
      </c>
    </row>
    <row r="1266" s="1" customFormat="1" ht="17.1" customHeight="1" spans="1:2">
      <c r="A1266" s="9" t="s">
        <v>770</v>
      </c>
      <c r="B1266" s="10">
        <v>0</v>
      </c>
    </row>
    <row r="1267" s="1" customFormat="1" ht="17.1" customHeight="1" spans="1:2">
      <c r="A1267" s="9" t="s">
        <v>771</v>
      </c>
      <c r="B1267" s="10">
        <v>0</v>
      </c>
    </row>
    <row r="1268" s="1" customFormat="1" ht="17.1" customHeight="1" spans="1:2">
      <c r="A1268" s="9" t="s">
        <v>1738</v>
      </c>
      <c r="B1268" s="10">
        <v>0</v>
      </c>
    </row>
    <row r="1269" s="1" customFormat="1" ht="17.1" customHeight="1" spans="1:2">
      <c r="A1269" s="9" t="s">
        <v>1739</v>
      </c>
      <c r="B1269" s="10">
        <v>0</v>
      </c>
    </row>
    <row r="1270" s="1" customFormat="1" ht="17.1" customHeight="1" spans="1:2">
      <c r="A1270" s="9" t="s">
        <v>778</v>
      </c>
      <c r="B1270" s="10">
        <v>0</v>
      </c>
    </row>
    <row r="1271" s="1" customFormat="1" ht="17.1" customHeight="1" spans="1:2">
      <c r="A1271" s="9" t="s">
        <v>1740</v>
      </c>
      <c r="B1271" s="10">
        <v>2568</v>
      </c>
    </row>
    <row r="1272" s="1" customFormat="1" ht="17.1" customHeight="1" spans="1:2">
      <c r="A1272" s="9" t="s">
        <v>1741</v>
      </c>
      <c r="B1272" s="10">
        <v>52</v>
      </c>
    </row>
    <row r="1273" s="1" customFormat="1" ht="17.1" customHeight="1" spans="1:2">
      <c r="A1273" s="9" t="s">
        <v>769</v>
      </c>
      <c r="B1273" s="10">
        <v>19</v>
      </c>
    </row>
    <row r="1274" s="1" customFormat="1" ht="17.1" customHeight="1" spans="1:2">
      <c r="A1274" s="9" t="s">
        <v>770</v>
      </c>
      <c r="B1274" s="10">
        <v>0</v>
      </c>
    </row>
    <row r="1275" s="1" customFormat="1" ht="17.1" customHeight="1" spans="1:2">
      <c r="A1275" s="9" t="s">
        <v>771</v>
      </c>
      <c r="B1275" s="10">
        <v>0</v>
      </c>
    </row>
    <row r="1276" s="1" customFormat="1" ht="17.1" customHeight="1" spans="1:2">
      <c r="A1276" s="9" t="s">
        <v>1742</v>
      </c>
      <c r="B1276" s="10">
        <v>13</v>
      </c>
    </row>
    <row r="1277" s="1" customFormat="1" ht="17.1" customHeight="1" spans="1:2">
      <c r="A1277" s="9" t="s">
        <v>1743</v>
      </c>
      <c r="B1277" s="10">
        <v>0</v>
      </c>
    </row>
    <row r="1278" s="1" customFormat="1" ht="17.1" customHeight="1" spans="1:2">
      <c r="A1278" s="9" t="s">
        <v>1744</v>
      </c>
      <c r="B1278" s="10">
        <v>20</v>
      </c>
    </row>
    <row r="1279" s="1" customFormat="1" ht="17.1" customHeight="1" spans="1:2">
      <c r="A1279" s="9" t="s">
        <v>1745</v>
      </c>
      <c r="B1279" s="10">
        <v>0</v>
      </c>
    </row>
    <row r="1280" s="1" customFormat="1" ht="17.1" customHeight="1" spans="1:2">
      <c r="A1280" s="9" t="s">
        <v>1746</v>
      </c>
      <c r="B1280" s="10">
        <v>0</v>
      </c>
    </row>
    <row r="1281" s="1" customFormat="1" ht="17.1" customHeight="1" spans="1:2">
      <c r="A1281" s="9" t="s">
        <v>1747</v>
      </c>
      <c r="B1281" s="10">
        <v>0</v>
      </c>
    </row>
    <row r="1282" s="1" customFormat="1" ht="17.1" customHeight="1" spans="1:2">
      <c r="A1282" s="9" t="s">
        <v>1748</v>
      </c>
      <c r="B1282" s="10">
        <v>0</v>
      </c>
    </row>
    <row r="1283" s="1" customFormat="1" ht="17.1" customHeight="1" spans="1:2">
      <c r="A1283" s="9" t="s">
        <v>1749</v>
      </c>
      <c r="B1283" s="10">
        <v>0</v>
      </c>
    </row>
    <row r="1284" s="1" customFormat="1" ht="17.1" customHeight="1" spans="1:2">
      <c r="A1284" s="9" t="s">
        <v>1750</v>
      </c>
      <c r="B1284" s="10">
        <v>0</v>
      </c>
    </row>
    <row r="1285" s="1" customFormat="1" ht="17.1" customHeight="1" spans="1:2">
      <c r="A1285" s="9" t="s">
        <v>1751</v>
      </c>
      <c r="B1285" s="10">
        <v>335</v>
      </c>
    </row>
    <row r="1286" s="1" customFormat="1" ht="17.1" customHeight="1" spans="1:2">
      <c r="A1286" s="9" t="s">
        <v>1752</v>
      </c>
      <c r="B1286" s="10">
        <v>335</v>
      </c>
    </row>
    <row r="1287" s="1" customFormat="1" ht="17.1" customHeight="1" spans="1:2">
      <c r="A1287" s="9" t="s">
        <v>1753</v>
      </c>
      <c r="B1287" s="10">
        <v>0</v>
      </c>
    </row>
    <row r="1288" s="1" customFormat="1" ht="17.1" customHeight="1" spans="1:2">
      <c r="A1288" s="9" t="s">
        <v>1754</v>
      </c>
      <c r="B1288" s="10">
        <v>0</v>
      </c>
    </row>
    <row r="1289" s="1" customFormat="1" ht="17.1" customHeight="1" spans="1:2">
      <c r="A1289" s="9" t="s">
        <v>1755</v>
      </c>
      <c r="B1289" s="10">
        <v>348</v>
      </c>
    </row>
    <row r="1290" s="1" customFormat="1" ht="17.1" customHeight="1" spans="1:2">
      <c r="A1290" s="9" t="s">
        <v>1756</v>
      </c>
      <c r="B1290" s="10">
        <v>348</v>
      </c>
    </row>
    <row r="1291" s="1" customFormat="1" ht="17.1" customHeight="1" spans="1:2">
      <c r="A1291" s="9" t="s">
        <v>1757</v>
      </c>
      <c r="B1291" s="10">
        <v>0</v>
      </c>
    </row>
    <row r="1292" s="1" customFormat="1" ht="17.1" customHeight="1" spans="1:2">
      <c r="A1292" s="9" t="s">
        <v>1758</v>
      </c>
      <c r="B1292" s="10">
        <v>0</v>
      </c>
    </row>
    <row r="1293" s="1" customFormat="1" ht="17.1" customHeight="1" spans="1:2">
      <c r="A1293" s="9" t="s">
        <v>1759</v>
      </c>
      <c r="B1293" s="10">
        <v>98</v>
      </c>
    </row>
    <row r="1294" s="1" customFormat="1" ht="17.1" customHeight="1" spans="1:2">
      <c r="A1294" s="9" t="s">
        <v>1760</v>
      </c>
      <c r="B1294" s="10">
        <v>98</v>
      </c>
    </row>
    <row r="1295" s="1" customFormat="1" ht="17.1" customHeight="1" spans="1:2">
      <c r="A1295" s="9" t="s">
        <v>1761</v>
      </c>
      <c r="B1295" s="10">
        <v>4426</v>
      </c>
    </row>
    <row r="1296" s="1" customFormat="1" ht="17.1" customHeight="1" spans="1:2">
      <c r="A1296" s="9" t="s">
        <v>1762</v>
      </c>
      <c r="B1296" s="10">
        <v>4426</v>
      </c>
    </row>
    <row r="1297" s="1" customFormat="1" ht="17.1" customHeight="1" spans="1:2">
      <c r="A1297" s="9" t="s">
        <v>1763</v>
      </c>
      <c r="B1297" s="10">
        <v>4426</v>
      </c>
    </row>
    <row r="1298" s="1" customFormat="1" ht="17.1" customHeight="1" spans="1:2">
      <c r="A1298" s="9" t="s">
        <v>1764</v>
      </c>
      <c r="B1298" s="10">
        <v>10502</v>
      </c>
    </row>
    <row r="1299" s="1" customFormat="1" ht="17.1" customHeight="1" spans="1:2">
      <c r="A1299" s="9" t="s">
        <v>1765</v>
      </c>
      <c r="B1299" s="10">
        <v>0</v>
      </c>
    </row>
    <row r="1300" s="1" customFormat="1" ht="17.1" customHeight="1" spans="1:2">
      <c r="A1300" s="9" t="s">
        <v>1766</v>
      </c>
      <c r="B1300" s="10">
        <v>0</v>
      </c>
    </row>
    <row r="1301" s="1" customFormat="1" ht="17.1" customHeight="1" spans="1:2">
      <c r="A1301" s="9" t="s">
        <v>1767</v>
      </c>
      <c r="B1301" s="10">
        <v>0</v>
      </c>
    </row>
    <row r="1302" s="1" customFormat="1" ht="17.1" customHeight="1" spans="1:2">
      <c r="A1302" s="9" t="s">
        <v>1768</v>
      </c>
      <c r="B1302" s="10">
        <v>0</v>
      </c>
    </row>
    <row r="1303" s="1" customFormat="1" ht="17.1" customHeight="1" spans="1:2">
      <c r="A1303" s="9" t="s">
        <v>1769</v>
      </c>
      <c r="B1303" s="10">
        <v>0</v>
      </c>
    </row>
    <row r="1304" s="1" customFormat="1" ht="17.1" customHeight="1" spans="1:2">
      <c r="A1304" s="9" t="s">
        <v>1770</v>
      </c>
      <c r="B1304" s="10">
        <v>0</v>
      </c>
    </row>
    <row r="1305" s="1" customFormat="1" ht="17.1" customHeight="1" spans="1:2">
      <c r="A1305" s="9" t="s">
        <v>1771</v>
      </c>
      <c r="B1305" s="10">
        <v>10502</v>
      </c>
    </row>
    <row r="1306" s="1" customFormat="1" ht="17.1" customHeight="1" spans="1:2">
      <c r="A1306" s="9" t="s">
        <v>1772</v>
      </c>
      <c r="B1306" s="10">
        <v>10502</v>
      </c>
    </row>
    <row r="1307" s="1" customFormat="1" ht="17.1" customHeight="1" spans="1:2">
      <c r="A1307" s="9" t="s">
        <v>1773</v>
      </c>
      <c r="B1307" s="10">
        <v>0</v>
      </c>
    </row>
    <row r="1308" s="1" customFormat="1" ht="17.1" customHeight="1" spans="1:2">
      <c r="A1308" s="9" t="s">
        <v>1774</v>
      </c>
      <c r="B1308" s="10">
        <v>0</v>
      </c>
    </row>
    <row r="1309" s="1" customFormat="1" ht="16.9" customHeight="1" spans="1:2">
      <c r="A1309" s="9" t="s">
        <v>1775</v>
      </c>
      <c r="B1309" s="10">
        <v>0</v>
      </c>
    </row>
    <row r="1310" s="1" customFormat="1" ht="17.1" customHeight="1" spans="1:2">
      <c r="A1310" s="9" t="s">
        <v>1776</v>
      </c>
      <c r="B1310" s="10">
        <v>0</v>
      </c>
    </row>
    <row r="1311" s="1" customFormat="1" ht="17.1" customHeight="1" spans="1:2">
      <c r="A1311" s="9" t="s">
        <v>1777</v>
      </c>
      <c r="B1311" s="10">
        <v>0</v>
      </c>
    </row>
    <row r="1312" s="1" customFormat="1" ht="17.1" customHeight="1" spans="1:2">
      <c r="A1312" s="9" t="s">
        <v>1778</v>
      </c>
      <c r="B1312" s="10">
        <v>0</v>
      </c>
    </row>
    <row r="1313" s="1" customFormat="1" ht="17.1" customHeight="1" spans="1:2">
      <c r="A1313" s="9" t="s">
        <v>1779</v>
      </c>
      <c r="B1313" s="10">
        <v>0</v>
      </c>
    </row>
    <row r="1314" s="1" customFormat="1" ht="17.25" customHeight="1" spans="1:2">
      <c r="A1314" s="9"/>
      <c r="B1314" s="10"/>
    </row>
    <row r="1315" s="1" customFormat="1" ht="17.25" customHeight="1" spans="1:2">
      <c r="A1315" s="9"/>
      <c r="B1315" s="28"/>
    </row>
    <row r="1316" s="1" customFormat="1" ht="17.1" customHeight="1" spans="1:2">
      <c r="A1316" s="7" t="s">
        <v>71</v>
      </c>
      <c r="B1316" s="10">
        <v>687755</v>
      </c>
    </row>
    <row r="1317" s="1" customFormat="1" ht="16.9" customHeight="1"/>
  </sheetData>
  <mergeCells count="3">
    <mergeCell ref="A1:B1"/>
    <mergeCell ref="A2:B2"/>
    <mergeCell ref="A3:B3"/>
  </mergeCells>
  <printOptions horizontalCentered="1" gridLines="1"/>
  <pageMargins left="0.56" right="0.43" top="0.590551181102362" bottom="0.47244094488189" header="0.15748031496063" footer="0"/>
  <pageSetup paperSize="9" scale="64" orientation="portrait" blackAndWhite="1" verticalDpi="18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17"/>
  <sheetViews>
    <sheetView showZeros="0" workbookViewId="0">
      <selection activeCell="A1" sqref="A1:C1"/>
    </sheetView>
  </sheetViews>
  <sheetFormatPr defaultColWidth="9.125" defaultRowHeight="14.25" outlineLevelCol="2"/>
  <cols>
    <col min="1" max="1" width="12.625" style="1" customWidth="1"/>
    <col min="2" max="2" width="53.375" style="1" customWidth="1"/>
    <col min="3" max="3" width="25.25" customWidth="1"/>
    <col min="257" max="257" width="65" customWidth="1"/>
    <col min="258" max="258" width="56.5" customWidth="1"/>
    <col min="513" max="513" width="65" customWidth="1"/>
    <col min="514" max="514" width="56.5" customWidth="1"/>
    <col min="769" max="769" width="65" customWidth="1"/>
    <col min="770" max="770" width="56.5" customWidth="1"/>
    <col min="1025" max="1025" width="65" customWidth="1"/>
    <col min="1026" max="1026" width="56.5" customWidth="1"/>
    <col min="1281" max="1281" width="65" customWidth="1"/>
    <col min="1282" max="1282" width="56.5" customWidth="1"/>
    <col min="1537" max="1537" width="65" customWidth="1"/>
    <col min="1538" max="1538" width="56.5" customWidth="1"/>
    <col min="1793" max="1793" width="65" customWidth="1"/>
    <col min="1794" max="1794" width="56.5" customWidth="1"/>
    <col min="2049" max="2049" width="65" customWidth="1"/>
    <col min="2050" max="2050" width="56.5" customWidth="1"/>
    <col min="2305" max="2305" width="65" customWidth="1"/>
    <col min="2306" max="2306" width="56.5" customWidth="1"/>
    <col min="2561" max="2561" width="65" customWidth="1"/>
    <col min="2562" max="2562" width="56.5" customWidth="1"/>
    <col min="2817" max="2817" width="65" customWidth="1"/>
    <col min="2818" max="2818" width="56.5" customWidth="1"/>
    <col min="3073" max="3073" width="65" customWidth="1"/>
    <col min="3074" max="3074" width="56.5" customWidth="1"/>
    <col min="3329" max="3329" width="65" customWidth="1"/>
    <col min="3330" max="3330" width="56.5" customWidth="1"/>
    <col min="3585" max="3585" width="65" customWidth="1"/>
    <col min="3586" max="3586" width="56.5" customWidth="1"/>
    <col min="3841" max="3841" width="65" customWidth="1"/>
    <col min="3842" max="3842" width="56.5" customWidth="1"/>
    <col min="4097" max="4097" width="65" customWidth="1"/>
    <col min="4098" max="4098" width="56.5" customWidth="1"/>
    <col min="4353" max="4353" width="65" customWidth="1"/>
    <col min="4354" max="4354" width="56.5" customWidth="1"/>
    <col min="4609" max="4609" width="65" customWidth="1"/>
    <col min="4610" max="4610" width="56.5" customWidth="1"/>
    <col min="4865" max="4865" width="65" customWidth="1"/>
    <col min="4866" max="4866" width="56.5" customWidth="1"/>
    <col min="5121" max="5121" width="65" customWidth="1"/>
    <col min="5122" max="5122" width="56.5" customWidth="1"/>
    <col min="5377" max="5377" width="65" customWidth="1"/>
    <col min="5378" max="5378" width="56.5" customWidth="1"/>
    <col min="5633" max="5633" width="65" customWidth="1"/>
    <col min="5634" max="5634" width="56.5" customWidth="1"/>
    <col min="5889" max="5889" width="65" customWidth="1"/>
    <col min="5890" max="5890" width="56.5" customWidth="1"/>
    <col min="6145" max="6145" width="65" customWidth="1"/>
    <col min="6146" max="6146" width="56.5" customWidth="1"/>
    <col min="6401" max="6401" width="65" customWidth="1"/>
    <col min="6402" max="6402" width="56.5" customWidth="1"/>
    <col min="6657" max="6657" width="65" customWidth="1"/>
    <col min="6658" max="6658" width="56.5" customWidth="1"/>
    <col min="6913" max="6913" width="65" customWidth="1"/>
    <col min="6914" max="6914" width="56.5" customWidth="1"/>
    <col min="7169" max="7169" width="65" customWidth="1"/>
    <col min="7170" max="7170" width="56.5" customWidth="1"/>
    <col min="7425" max="7425" width="65" customWidth="1"/>
    <col min="7426" max="7426" width="56.5" customWidth="1"/>
    <col min="7681" max="7681" width="65" customWidth="1"/>
    <col min="7682" max="7682" width="56.5" customWidth="1"/>
    <col min="7937" max="7937" width="65" customWidth="1"/>
    <col min="7938" max="7938" width="56.5" customWidth="1"/>
    <col min="8193" max="8193" width="65" customWidth="1"/>
    <col min="8194" max="8194" width="56.5" customWidth="1"/>
    <col min="8449" max="8449" width="65" customWidth="1"/>
    <col min="8450" max="8450" width="56.5" customWidth="1"/>
    <col min="8705" max="8705" width="65" customWidth="1"/>
    <col min="8706" max="8706" width="56.5" customWidth="1"/>
    <col min="8961" max="8961" width="65" customWidth="1"/>
    <col min="8962" max="8962" width="56.5" customWidth="1"/>
    <col min="9217" max="9217" width="65" customWidth="1"/>
    <col min="9218" max="9218" width="56.5" customWidth="1"/>
    <col min="9473" max="9473" width="65" customWidth="1"/>
    <col min="9474" max="9474" width="56.5" customWidth="1"/>
    <col min="9729" max="9729" width="65" customWidth="1"/>
    <col min="9730" max="9730" width="56.5" customWidth="1"/>
    <col min="9985" max="9985" width="65" customWidth="1"/>
    <col min="9986" max="9986" width="56.5" customWidth="1"/>
    <col min="10241" max="10241" width="65" customWidth="1"/>
    <col min="10242" max="10242" width="56.5" customWidth="1"/>
    <col min="10497" max="10497" width="65" customWidth="1"/>
    <col min="10498" max="10498" width="56.5" customWidth="1"/>
    <col min="10753" max="10753" width="65" customWidth="1"/>
    <col min="10754" max="10754" width="56.5" customWidth="1"/>
    <col min="11009" max="11009" width="65" customWidth="1"/>
    <col min="11010" max="11010" width="56.5" customWidth="1"/>
    <col min="11265" max="11265" width="65" customWidth="1"/>
    <col min="11266" max="11266" width="56.5" customWidth="1"/>
    <col min="11521" max="11521" width="65" customWidth="1"/>
    <col min="11522" max="11522" width="56.5" customWidth="1"/>
    <col min="11777" max="11777" width="65" customWidth="1"/>
    <col min="11778" max="11778" width="56.5" customWidth="1"/>
    <col min="12033" max="12033" width="65" customWidth="1"/>
    <col min="12034" max="12034" width="56.5" customWidth="1"/>
    <col min="12289" max="12289" width="65" customWidth="1"/>
    <col min="12290" max="12290" width="56.5" customWidth="1"/>
    <col min="12545" max="12545" width="65" customWidth="1"/>
    <col min="12546" max="12546" width="56.5" customWidth="1"/>
    <col min="12801" max="12801" width="65" customWidth="1"/>
    <col min="12802" max="12802" width="56.5" customWidth="1"/>
    <col min="13057" max="13057" width="65" customWidth="1"/>
    <col min="13058" max="13058" width="56.5" customWidth="1"/>
    <col min="13313" max="13313" width="65" customWidth="1"/>
    <col min="13314" max="13314" width="56.5" customWidth="1"/>
    <col min="13569" max="13569" width="65" customWidth="1"/>
    <col min="13570" max="13570" width="56.5" customWidth="1"/>
    <col min="13825" max="13825" width="65" customWidth="1"/>
    <col min="13826" max="13826" width="56.5" customWidth="1"/>
    <col min="14081" max="14081" width="65" customWidth="1"/>
    <col min="14082" max="14082" width="56.5" customWidth="1"/>
    <col min="14337" max="14337" width="65" customWidth="1"/>
    <col min="14338" max="14338" width="56.5" customWidth="1"/>
    <col min="14593" max="14593" width="65" customWidth="1"/>
    <col min="14594" max="14594" width="56.5" customWidth="1"/>
    <col min="14849" max="14849" width="65" customWidth="1"/>
    <col min="14850" max="14850" width="56.5" customWidth="1"/>
    <col min="15105" max="15105" width="65" customWidth="1"/>
    <col min="15106" max="15106" width="56.5" customWidth="1"/>
    <col min="15361" max="15361" width="65" customWidth="1"/>
    <col min="15362" max="15362" width="56.5" customWidth="1"/>
    <col min="15617" max="15617" width="65" customWidth="1"/>
    <col min="15618" max="15618" width="56.5" customWidth="1"/>
    <col min="15873" max="15873" width="65" customWidth="1"/>
    <col min="15874" max="15874" width="56.5" customWidth="1"/>
    <col min="16129" max="16129" width="65" customWidth="1"/>
    <col min="16130" max="16130" width="56.5" customWidth="1"/>
  </cols>
  <sheetData>
    <row r="1" s="1" customFormat="1" ht="36" customHeight="1" spans="1:3">
      <c r="A1" s="2" t="s">
        <v>1780</v>
      </c>
      <c r="B1" s="2"/>
      <c r="C1" s="2"/>
    </row>
    <row r="2" s="1" customFormat="1" ht="17.1" customHeight="1" spans="1:3">
      <c r="A2" s="3" t="s">
        <v>1781</v>
      </c>
      <c r="B2" s="3"/>
      <c r="C2" s="3"/>
    </row>
    <row r="3" s="1" customFormat="1" ht="17.1" customHeight="1" spans="1:3">
      <c r="A3" s="3" t="s">
        <v>2</v>
      </c>
      <c r="B3" s="3"/>
      <c r="C3" s="3"/>
    </row>
    <row r="4" s="1" customFormat="1" ht="17.1" customHeight="1" spans="1:3">
      <c r="A4" s="14" t="s">
        <v>1782</v>
      </c>
      <c r="B4" s="14" t="s">
        <v>1783</v>
      </c>
      <c r="C4" s="14" t="s">
        <v>4</v>
      </c>
    </row>
    <row r="5" s="1" customFormat="1" ht="17.1" customHeight="1" spans="1:3">
      <c r="A5" s="9"/>
      <c r="B5" s="14" t="s">
        <v>1784</v>
      </c>
      <c r="C5" s="10">
        <f>SUM(C6,C235,C275,C294,C384,C436,C492,C549,C677,C750,C827,C850,C957,C1015,C1079,C1099,C1129,C1139,C1184,C1205,C1249,C1299,C1302,C1314)</f>
        <v>712708</v>
      </c>
    </row>
    <row r="6" s="1" customFormat="1" ht="17.1" customHeight="1" spans="1:3">
      <c r="A6" s="9">
        <v>201</v>
      </c>
      <c r="B6" s="18" t="s">
        <v>767</v>
      </c>
      <c r="C6" s="10">
        <f>SUM(C7+C19+C28+C39+C50+C61+C72+C80+C89+C102+C111+C122+C134+C141+C149+C155+C162+C169+C176+C183+C190+C198+C204+C210+C217+C232)</f>
        <v>42134</v>
      </c>
    </row>
    <row r="7" s="1" customFormat="1" ht="17.1" customHeight="1" spans="1:3">
      <c r="A7" s="9">
        <v>20101</v>
      </c>
      <c r="B7" s="18" t="s">
        <v>768</v>
      </c>
      <c r="C7" s="10">
        <f>SUM(C8:C18)</f>
        <v>1092</v>
      </c>
    </row>
    <row r="8" s="1" customFormat="1" ht="17.1" customHeight="1" spans="1:3">
      <c r="A8" s="9">
        <v>2010101</v>
      </c>
      <c r="B8" s="9" t="s">
        <v>769</v>
      </c>
      <c r="C8" s="32">
        <v>778</v>
      </c>
    </row>
    <row r="9" s="1" customFormat="1" ht="17.1" customHeight="1" spans="1:3">
      <c r="A9" s="9">
        <v>2010102</v>
      </c>
      <c r="B9" s="9" t="s">
        <v>770</v>
      </c>
      <c r="C9" s="32">
        <v>118</v>
      </c>
    </row>
    <row r="10" s="1" customFormat="1" ht="17.1" customHeight="1" spans="1:3">
      <c r="A10" s="9">
        <v>2010103</v>
      </c>
      <c r="B10" s="9" t="s">
        <v>771</v>
      </c>
      <c r="C10" s="32">
        <v>0</v>
      </c>
    </row>
    <row r="11" s="1" customFormat="1" ht="17.1" customHeight="1" spans="1:3">
      <c r="A11" s="9">
        <v>2010104</v>
      </c>
      <c r="B11" s="9" t="s">
        <v>772</v>
      </c>
      <c r="C11" s="32">
        <v>41</v>
      </c>
    </row>
    <row r="12" s="1" customFormat="1" ht="17.1" customHeight="1" spans="1:3">
      <c r="A12" s="9">
        <v>2010105</v>
      </c>
      <c r="B12" s="9" t="s">
        <v>773</v>
      </c>
      <c r="C12" s="32">
        <v>0</v>
      </c>
    </row>
    <row r="13" s="1" customFormat="1" ht="17.1" customHeight="1" spans="1:3">
      <c r="A13" s="9">
        <v>2010106</v>
      </c>
      <c r="B13" s="9" t="s">
        <v>774</v>
      </c>
      <c r="C13" s="32">
        <v>0</v>
      </c>
    </row>
    <row r="14" s="1" customFormat="1" ht="17.1" customHeight="1" spans="1:3">
      <c r="A14" s="9">
        <v>2010107</v>
      </c>
      <c r="B14" s="9" t="s">
        <v>775</v>
      </c>
      <c r="C14" s="32">
        <v>0</v>
      </c>
    </row>
    <row r="15" s="1" customFormat="1" ht="17.1" customHeight="1" spans="1:3">
      <c r="A15" s="9">
        <v>2010108</v>
      </c>
      <c r="B15" s="9" t="s">
        <v>776</v>
      </c>
      <c r="C15" s="32">
        <v>1</v>
      </c>
    </row>
    <row r="16" s="1" customFormat="1" ht="17.1" customHeight="1" spans="1:3">
      <c r="A16" s="9">
        <v>2010109</v>
      </c>
      <c r="B16" s="9" t="s">
        <v>777</v>
      </c>
      <c r="C16" s="32">
        <v>0</v>
      </c>
    </row>
    <row r="17" s="1" customFormat="1" ht="17.1" customHeight="1" spans="1:3">
      <c r="A17" s="9">
        <v>2010150</v>
      </c>
      <c r="B17" s="9" t="s">
        <v>778</v>
      </c>
      <c r="C17" s="32">
        <v>0</v>
      </c>
    </row>
    <row r="18" s="1" customFormat="1" ht="17.1" customHeight="1" spans="1:3">
      <c r="A18" s="9">
        <v>2010199</v>
      </c>
      <c r="B18" s="9" t="s">
        <v>779</v>
      </c>
      <c r="C18" s="32">
        <v>154</v>
      </c>
    </row>
    <row r="19" s="1" customFormat="1" ht="17.1" customHeight="1" spans="1:3">
      <c r="A19" s="9">
        <v>20102</v>
      </c>
      <c r="B19" s="18" t="s">
        <v>780</v>
      </c>
      <c r="C19" s="10">
        <f>SUM(C20:C27)</f>
        <v>793</v>
      </c>
    </row>
    <row r="20" s="1" customFormat="1" ht="17.1" customHeight="1" spans="1:3">
      <c r="A20" s="9">
        <v>2010201</v>
      </c>
      <c r="B20" s="9" t="s">
        <v>769</v>
      </c>
      <c r="C20" s="32">
        <v>532</v>
      </c>
    </row>
    <row r="21" s="1" customFormat="1" ht="17.1" customHeight="1" spans="1:3">
      <c r="A21" s="9">
        <v>2010202</v>
      </c>
      <c r="B21" s="9" t="s">
        <v>770</v>
      </c>
      <c r="C21" s="32">
        <v>111</v>
      </c>
    </row>
    <row r="22" s="1" customFormat="1" ht="17.1" customHeight="1" spans="1:3">
      <c r="A22" s="9">
        <v>2010203</v>
      </c>
      <c r="B22" s="9" t="s">
        <v>771</v>
      </c>
      <c r="C22" s="32">
        <v>0</v>
      </c>
    </row>
    <row r="23" s="1" customFormat="1" ht="17.1" customHeight="1" spans="1:3">
      <c r="A23" s="9">
        <v>2010204</v>
      </c>
      <c r="B23" s="9" t="s">
        <v>781</v>
      </c>
      <c r="C23" s="32">
        <v>0</v>
      </c>
    </row>
    <row r="24" s="1" customFormat="1" ht="17.1" customHeight="1" spans="1:3">
      <c r="A24" s="9">
        <v>2010205</v>
      </c>
      <c r="B24" s="9" t="s">
        <v>782</v>
      </c>
      <c r="C24" s="32">
        <v>0</v>
      </c>
    </row>
    <row r="25" s="1" customFormat="1" ht="17.1" customHeight="1" spans="1:3">
      <c r="A25" s="9">
        <v>2010206</v>
      </c>
      <c r="B25" s="9" t="s">
        <v>783</v>
      </c>
      <c r="C25" s="32">
        <v>0</v>
      </c>
    </row>
    <row r="26" s="1" customFormat="1" ht="17.1" customHeight="1" spans="1:3">
      <c r="A26" s="9">
        <v>2010250</v>
      </c>
      <c r="B26" s="9" t="s">
        <v>778</v>
      </c>
      <c r="C26" s="32">
        <v>0</v>
      </c>
    </row>
    <row r="27" s="1" customFormat="1" ht="17.1" customHeight="1" spans="1:3">
      <c r="A27" s="9">
        <v>2010299</v>
      </c>
      <c r="B27" s="9" t="s">
        <v>784</v>
      </c>
      <c r="C27" s="32">
        <v>150</v>
      </c>
    </row>
    <row r="28" s="1" customFormat="1" ht="17.1" customHeight="1" spans="1:3">
      <c r="A28" s="9">
        <v>20103</v>
      </c>
      <c r="B28" s="18" t="s">
        <v>785</v>
      </c>
      <c r="C28" s="10">
        <f>SUM(C29:C38)</f>
        <v>15586</v>
      </c>
    </row>
    <row r="29" s="1" customFormat="1" ht="17.1" customHeight="1" spans="1:3">
      <c r="A29" s="9">
        <v>2010301</v>
      </c>
      <c r="B29" s="9" t="s">
        <v>769</v>
      </c>
      <c r="C29" s="32">
        <v>13271</v>
      </c>
    </row>
    <row r="30" s="1" customFormat="1" ht="17.1" customHeight="1" spans="1:3">
      <c r="A30" s="9">
        <v>2010302</v>
      </c>
      <c r="B30" s="9" t="s">
        <v>770</v>
      </c>
      <c r="C30" s="32">
        <v>225</v>
      </c>
    </row>
    <row r="31" s="1" customFormat="1" ht="17.1" customHeight="1" spans="1:3">
      <c r="A31" s="9">
        <v>2010303</v>
      </c>
      <c r="B31" s="9" t="s">
        <v>771</v>
      </c>
      <c r="C31" s="32">
        <v>244</v>
      </c>
    </row>
    <row r="32" s="1" customFormat="1" ht="17.1" customHeight="1" spans="1:3">
      <c r="A32" s="9">
        <v>2010304</v>
      </c>
      <c r="B32" s="9" t="s">
        <v>786</v>
      </c>
      <c r="C32" s="32">
        <v>0</v>
      </c>
    </row>
    <row r="33" s="1" customFormat="1" ht="17.1" customHeight="1" spans="1:3">
      <c r="A33" s="9">
        <v>2010305</v>
      </c>
      <c r="B33" s="9" t="s">
        <v>787</v>
      </c>
      <c r="C33" s="32">
        <v>0</v>
      </c>
    </row>
    <row r="34" s="1" customFormat="1" ht="17.1" customHeight="1" spans="1:3">
      <c r="A34" s="9">
        <v>2010306</v>
      </c>
      <c r="B34" s="9" t="s">
        <v>788</v>
      </c>
      <c r="C34" s="32">
        <v>1</v>
      </c>
    </row>
    <row r="35" s="1" customFormat="1" ht="17.1" customHeight="1" spans="1:3">
      <c r="A35" s="9">
        <v>2010308</v>
      </c>
      <c r="B35" s="9" t="s">
        <v>789</v>
      </c>
      <c r="C35" s="32">
        <v>612</v>
      </c>
    </row>
    <row r="36" s="1" customFormat="1" ht="17.1" customHeight="1" spans="1:3">
      <c r="A36" s="9">
        <v>2010309</v>
      </c>
      <c r="B36" s="9" t="s">
        <v>790</v>
      </c>
      <c r="C36" s="32">
        <v>0</v>
      </c>
    </row>
    <row r="37" s="1" customFormat="1" ht="17.1" customHeight="1" spans="1:3">
      <c r="A37" s="9">
        <v>2010350</v>
      </c>
      <c r="B37" s="9" t="s">
        <v>778</v>
      </c>
      <c r="C37" s="32">
        <v>0</v>
      </c>
    </row>
    <row r="38" s="1" customFormat="1" ht="17.1" customHeight="1" spans="1:3">
      <c r="A38" s="9">
        <v>2010399</v>
      </c>
      <c r="B38" s="9" t="s">
        <v>791</v>
      </c>
      <c r="C38" s="32">
        <v>1233</v>
      </c>
    </row>
    <row r="39" s="1" customFormat="1" ht="17.1" customHeight="1" spans="1:3">
      <c r="A39" s="9">
        <v>20104</v>
      </c>
      <c r="B39" s="18" t="s">
        <v>792</v>
      </c>
      <c r="C39" s="10">
        <f>SUM(C40:C49)</f>
        <v>1105</v>
      </c>
    </row>
    <row r="40" s="1" customFormat="1" ht="17.1" customHeight="1" spans="1:3">
      <c r="A40" s="9">
        <v>2010401</v>
      </c>
      <c r="B40" s="9" t="s">
        <v>769</v>
      </c>
      <c r="C40" s="32">
        <v>439</v>
      </c>
    </row>
    <row r="41" s="1" customFormat="1" ht="17.1" customHeight="1" spans="1:3">
      <c r="A41" s="9">
        <v>2010402</v>
      </c>
      <c r="B41" s="9" t="s">
        <v>770</v>
      </c>
      <c r="C41" s="32">
        <v>55</v>
      </c>
    </row>
    <row r="42" s="1" customFormat="1" ht="17.1" customHeight="1" spans="1:3">
      <c r="A42" s="9">
        <v>2010403</v>
      </c>
      <c r="B42" s="9" t="s">
        <v>771</v>
      </c>
      <c r="C42" s="32">
        <v>0</v>
      </c>
    </row>
    <row r="43" s="1" customFormat="1" ht="17.1" customHeight="1" spans="1:3">
      <c r="A43" s="9">
        <v>2010404</v>
      </c>
      <c r="B43" s="9" t="s">
        <v>793</v>
      </c>
      <c r="C43" s="32">
        <v>0</v>
      </c>
    </row>
    <row r="44" s="1" customFormat="1" ht="17.1" customHeight="1" spans="1:3">
      <c r="A44" s="9">
        <v>2010405</v>
      </c>
      <c r="B44" s="9" t="s">
        <v>794</v>
      </c>
      <c r="C44" s="32">
        <v>0</v>
      </c>
    </row>
    <row r="45" s="1" customFormat="1" ht="17.1" customHeight="1" spans="1:3">
      <c r="A45" s="9">
        <v>2010406</v>
      </c>
      <c r="B45" s="9" t="s">
        <v>795</v>
      </c>
      <c r="C45" s="32">
        <v>0</v>
      </c>
    </row>
    <row r="46" s="1" customFormat="1" ht="17.1" customHeight="1" spans="1:3">
      <c r="A46" s="9">
        <v>2010407</v>
      </c>
      <c r="B46" s="9" t="s">
        <v>796</v>
      </c>
      <c r="C46" s="32">
        <v>0</v>
      </c>
    </row>
    <row r="47" s="1" customFormat="1" ht="17.1" customHeight="1" spans="1:3">
      <c r="A47" s="9">
        <v>2010408</v>
      </c>
      <c r="B47" s="9" t="s">
        <v>797</v>
      </c>
      <c r="C47" s="32">
        <v>1</v>
      </c>
    </row>
    <row r="48" s="1" customFormat="1" ht="17.1" customHeight="1" spans="1:3">
      <c r="A48" s="9">
        <v>2010450</v>
      </c>
      <c r="B48" s="9" t="s">
        <v>778</v>
      </c>
      <c r="C48" s="32">
        <v>0</v>
      </c>
    </row>
    <row r="49" s="1" customFormat="1" ht="17.1" customHeight="1" spans="1:3">
      <c r="A49" s="9">
        <v>2010499</v>
      </c>
      <c r="B49" s="9" t="s">
        <v>798</v>
      </c>
      <c r="C49" s="32">
        <v>610</v>
      </c>
    </row>
    <row r="50" s="1" customFormat="1" ht="17.1" customHeight="1" spans="1:3">
      <c r="A50" s="9">
        <v>20105</v>
      </c>
      <c r="B50" s="18" t="s">
        <v>799</v>
      </c>
      <c r="C50" s="10">
        <f>SUM(C51:C60)</f>
        <v>258</v>
      </c>
    </row>
    <row r="51" s="1" customFormat="1" ht="17.1" customHeight="1" spans="1:3">
      <c r="A51" s="9">
        <v>2010501</v>
      </c>
      <c r="B51" s="9" t="s">
        <v>769</v>
      </c>
      <c r="C51" s="32">
        <v>192</v>
      </c>
    </row>
    <row r="52" s="1" customFormat="1" ht="17.1" customHeight="1" spans="1:3">
      <c r="A52" s="9">
        <v>2010502</v>
      </c>
      <c r="B52" s="9" t="s">
        <v>770</v>
      </c>
      <c r="C52" s="32">
        <v>38</v>
      </c>
    </row>
    <row r="53" s="1" customFormat="1" ht="17.1" customHeight="1" spans="1:3">
      <c r="A53" s="9">
        <v>2010503</v>
      </c>
      <c r="B53" s="9" t="s">
        <v>771</v>
      </c>
      <c r="C53" s="32">
        <v>0</v>
      </c>
    </row>
    <row r="54" s="1" customFormat="1" ht="17.1" customHeight="1" spans="1:3">
      <c r="A54" s="9">
        <v>2010504</v>
      </c>
      <c r="B54" s="9" t="s">
        <v>800</v>
      </c>
      <c r="C54" s="32">
        <v>0</v>
      </c>
    </row>
    <row r="55" s="1" customFormat="1" ht="17.1" customHeight="1" spans="1:3">
      <c r="A55" s="9">
        <v>2010505</v>
      </c>
      <c r="B55" s="9" t="s">
        <v>801</v>
      </c>
      <c r="C55" s="32">
        <v>0</v>
      </c>
    </row>
    <row r="56" s="1" customFormat="1" ht="17.1" customHeight="1" spans="1:3">
      <c r="A56" s="9">
        <v>2010506</v>
      </c>
      <c r="B56" s="9" t="s">
        <v>802</v>
      </c>
      <c r="C56" s="32">
        <v>0</v>
      </c>
    </row>
    <row r="57" s="1" customFormat="1" ht="17.1" customHeight="1" spans="1:3">
      <c r="A57" s="9">
        <v>2010507</v>
      </c>
      <c r="B57" s="9" t="s">
        <v>803</v>
      </c>
      <c r="C57" s="32">
        <v>0</v>
      </c>
    </row>
    <row r="58" s="1" customFormat="1" ht="17.1" customHeight="1" spans="1:3">
      <c r="A58" s="9">
        <v>2010508</v>
      </c>
      <c r="B58" s="9" t="s">
        <v>804</v>
      </c>
      <c r="C58" s="32">
        <v>0</v>
      </c>
    </row>
    <row r="59" s="1" customFormat="1" ht="17.1" customHeight="1" spans="1:3">
      <c r="A59" s="9">
        <v>2010550</v>
      </c>
      <c r="B59" s="9" t="s">
        <v>778</v>
      </c>
      <c r="C59" s="32">
        <v>0</v>
      </c>
    </row>
    <row r="60" s="1" customFormat="1" ht="17.1" customHeight="1" spans="1:3">
      <c r="A60" s="9">
        <v>2010599</v>
      </c>
      <c r="B60" s="9" t="s">
        <v>805</v>
      </c>
      <c r="C60" s="32">
        <v>28</v>
      </c>
    </row>
    <row r="61" s="1" customFormat="1" ht="17.1" customHeight="1" spans="1:3">
      <c r="A61" s="9">
        <v>20106</v>
      </c>
      <c r="B61" s="18" t="s">
        <v>806</v>
      </c>
      <c r="C61" s="10">
        <f>SUM(C62:C71)</f>
        <v>2772</v>
      </c>
    </row>
    <row r="62" s="1" customFormat="1" ht="17.1" customHeight="1" spans="1:3">
      <c r="A62" s="9">
        <v>2010601</v>
      </c>
      <c r="B62" s="9" t="s">
        <v>769</v>
      </c>
      <c r="C62" s="32">
        <v>1381</v>
      </c>
    </row>
    <row r="63" s="1" customFormat="1" ht="17.1" customHeight="1" spans="1:3">
      <c r="A63" s="9">
        <v>2010602</v>
      </c>
      <c r="B63" s="9" t="s">
        <v>770</v>
      </c>
      <c r="C63" s="32">
        <v>134</v>
      </c>
    </row>
    <row r="64" s="1" customFormat="1" ht="17.1" customHeight="1" spans="1:3">
      <c r="A64" s="9">
        <v>2010603</v>
      </c>
      <c r="B64" s="9" t="s">
        <v>771</v>
      </c>
      <c r="C64" s="32">
        <v>0</v>
      </c>
    </row>
    <row r="65" s="1" customFormat="1" ht="17.1" customHeight="1" spans="1:3">
      <c r="A65" s="9">
        <v>2010604</v>
      </c>
      <c r="B65" s="9" t="s">
        <v>807</v>
      </c>
      <c r="C65" s="32">
        <v>0</v>
      </c>
    </row>
    <row r="66" s="1" customFormat="1" ht="17.1" customHeight="1" spans="1:3">
      <c r="A66" s="9">
        <v>2010605</v>
      </c>
      <c r="B66" s="9" t="s">
        <v>808</v>
      </c>
      <c r="C66" s="32">
        <v>105</v>
      </c>
    </row>
    <row r="67" s="1" customFormat="1" ht="17.1" customHeight="1" spans="1:3">
      <c r="A67" s="9">
        <v>2010606</v>
      </c>
      <c r="B67" s="9" t="s">
        <v>809</v>
      </c>
      <c r="C67" s="32">
        <v>0</v>
      </c>
    </row>
    <row r="68" s="1" customFormat="1" ht="17.1" customHeight="1" spans="1:3">
      <c r="A68" s="9">
        <v>2010607</v>
      </c>
      <c r="B68" s="9" t="s">
        <v>810</v>
      </c>
      <c r="C68" s="32">
        <v>117</v>
      </c>
    </row>
    <row r="69" s="1" customFormat="1" ht="17.1" customHeight="1" spans="1:3">
      <c r="A69" s="9">
        <v>2010608</v>
      </c>
      <c r="B69" s="9" t="s">
        <v>811</v>
      </c>
      <c r="C69" s="32">
        <v>0</v>
      </c>
    </row>
    <row r="70" s="1" customFormat="1" ht="17.1" customHeight="1" spans="1:3">
      <c r="A70" s="9">
        <v>2010650</v>
      </c>
      <c r="B70" s="9" t="s">
        <v>778</v>
      </c>
      <c r="C70" s="32">
        <v>0</v>
      </c>
    </row>
    <row r="71" s="1" customFormat="1" ht="17.1" customHeight="1" spans="1:3">
      <c r="A71" s="9">
        <v>2010699</v>
      </c>
      <c r="B71" s="9" t="s">
        <v>812</v>
      </c>
      <c r="C71" s="32">
        <v>1035</v>
      </c>
    </row>
    <row r="72" s="1" customFormat="1" ht="17.1" customHeight="1" spans="1:3">
      <c r="A72" s="9">
        <v>20107</v>
      </c>
      <c r="B72" s="18" t="s">
        <v>813</v>
      </c>
      <c r="C72" s="10">
        <f>SUM(C73:C79)</f>
        <v>3714</v>
      </c>
    </row>
    <row r="73" s="1" customFormat="1" ht="17.1" customHeight="1" spans="1:3">
      <c r="A73" s="9">
        <v>2010701</v>
      </c>
      <c r="B73" s="9" t="s">
        <v>769</v>
      </c>
      <c r="C73" s="32">
        <v>3692</v>
      </c>
    </row>
    <row r="74" s="1" customFormat="1" ht="17.1" customHeight="1" spans="1:3">
      <c r="A74" s="9">
        <v>2010702</v>
      </c>
      <c r="B74" s="9" t="s">
        <v>770</v>
      </c>
      <c r="C74" s="32">
        <v>0</v>
      </c>
    </row>
    <row r="75" s="1" customFormat="1" ht="17.1" customHeight="1" spans="1:3">
      <c r="A75" s="9">
        <v>2010703</v>
      </c>
      <c r="B75" s="9" t="s">
        <v>771</v>
      </c>
      <c r="C75" s="32">
        <v>0</v>
      </c>
    </row>
    <row r="76" s="1" customFormat="1" ht="16.9" customHeight="1" spans="1:3">
      <c r="A76" s="9">
        <v>2010709</v>
      </c>
      <c r="B76" s="9" t="s">
        <v>810</v>
      </c>
      <c r="C76" s="32">
        <v>0</v>
      </c>
    </row>
    <row r="77" s="1" customFormat="1" ht="17.1" customHeight="1" spans="1:3">
      <c r="A77" s="9">
        <v>2010710</v>
      </c>
      <c r="B77" s="9" t="s">
        <v>814</v>
      </c>
      <c r="C77" s="32">
        <v>0</v>
      </c>
    </row>
    <row r="78" s="1" customFormat="1" ht="17.1" customHeight="1" spans="1:3">
      <c r="A78" s="9">
        <v>2010750</v>
      </c>
      <c r="B78" s="9" t="s">
        <v>778</v>
      </c>
      <c r="C78" s="32">
        <v>0</v>
      </c>
    </row>
    <row r="79" s="1" customFormat="1" ht="17.1" customHeight="1" spans="1:3">
      <c r="A79" s="9">
        <v>2010799</v>
      </c>
      <c r="B79" s="9" t="s">
        <v>815</v>
      </c>
      <c r="C79" s="32">
        <v>22</v>
      </c>
    </row>
    <row r="80" s="1" customFormat="1" ht="17.1" customHeight="1" spans="1:3">
      <c r="A80" s="9">
        <v>20108</v>
      </c>
      <c r="B80" s="18" t="s">
        <v>816</v>
      </c>
      <c r="C80" s="10">
        <f>SUM(C81:C88)</f>
        <v>827</v>
      </c>
    </row>
    <row r="81" s="1" customFormat="1" ht="17.1" customHeight="1" spans="1:3">
      <c r="A81" s="9">
        <v>2010801</v>
      </c>
      <c r="B81" s="9" t="s">
        <v>769</v>
      </c>
      <c r="C81" s="32">
        <v>477</v>
      </c>
    </row>
    <row r="82" s="1" customFormat="1" ht="17.1" customHeight="1" spans="1:3">
      <c r="A82" s="9">
        <v>2010802</v>
      </c>
      <c r="B82" s="9" t="s">
        <v>770</v>
      </c>
      <c r="C82" s="32">
        <v>41</v>
      </c>
    </row>
    <row r="83" s="1" customFormat="1" ht="17.1" customHeight="1" spans="1:3">
      <c r="A83" s="9">
        <v>2010803</v>
      </c>
      <c r="B83" s="9" t="s">
        <v>771</v>
      </c>
      <c r="C83" s="32">
        <v>0</v>
      </c>
    </row>
    <row r="84" s="1" customFormat="1" ht="17.1" customHeight="1" spans="1:3">
      <c r="A84" s="9">
        <v>2010804</v>
      </c>
      <c r="B84" s="9" t="s">
        <v>817</v>
      </c>
      <c r="C84" s="32">
        <v>250</v>
      </c>
    </row>
    <row r="85" s="1" customFormat="1" ht="17.1" customHeight="1" spans="1:3">
      <c r="A85" s="9">
        <v>2010805</v>
      </c>
      <c r="B85" s="9" t="s">
        <v>818</v>
      </c>
      <c r="C85" s="32">
        <v>0</v>
      </c>
    </row>
    <row r="86" s="1" customFormat="1" ht="17.1" customHeight="1" spans="1:3">
      <c r="A86" s="9">
        <v>2010806</v>
      </c>
      <c r="B86" s="9" t="s">
        <v>810</v>
      </c>
      <c r="C86" s="32">
        <v>0</v>
      </c>
    </row>
    <row r="87" s="1" customFormat="1" ht="17.1" customHeight="1" spans="1:3">
      <c r="A87" s="9">
        <v>2010850</v>
      </c>
      <c r="B87" s="9" t="s">
        <v>778</v>
      </c>
      <c r="C87" s="32">
        <v>0</v>
      </c>
    </row>
    <row r="88" s="1" customFormat="1" ht="17.1" customHeight="1" spans="1:3">
      <c r="A88" s="9">
        <v>2010899</v>
      </c>
      <c r="B88" s="9" t="s">
        <v>819</v>
      </c>
      <c r="C88" s="32">
        <v>59</v>
      </c>
    </row>
    <row r="89" s="1" customFormat="1" ht="17.1" customHeight="1" spans="1:3">
      <c r="A89" s="9">
        <v>20109</v>
      </c>
      <c r="B89" s="18" t="s">
        <v>820</v>
      </c>
      <c r="C89" s="10">
        <f>SUM(C90:C101)</f>
        <v>0</v>
      </c>
    </row>
    <row r="90" s="1" customFormat="1" ht="17.1" customHeight="1" spans="1:3">
      <c r="A90" s="9">
        <v>2010901</v>
      </c>
      <c r="B90" s="9" t="s">
        <v>769</v>
      </c>
      <c r="C90" s="32">
        <v>0</v>
      </c>
    </row>
    <row r="91" s="1" customFormat="1" ht="17.1" customHeight="1" spans="1:3">
      <c r="A91" s="9">
        <v>2010902</v>
      </c>
      <c r="B91" s="9" t="s">
        <v>770</v>
      </c>
      <c r="C91" s="32">
        <v>0</v>
      </c>
    </row>
    <row r="92" s="1" customFormat="1" ht="17.1" customHeight="1" spans="1:3">
      <c r="A92" s="9">
        <v>2010903</v>
      </c>
      <c r="B92" s="9" t="s">
        <v>771</v>
      </c>
      <c r="C92" s="32">
        <v>0</v>
      </c>
    </row>
    <row r="93" s="1" customFormat="1" ht="17.1" customHeight="1" spans="1:3">
      <c r="A93" s="9">
        <v>2010905</v>
      </c>
      <c r="B93" s="9" t="s">
        <v>821</v>
      </c>
      <c r="C93" s="32">
        <v>0</v>
      </c>
    </row>
    <row r="94" s="1" customFormat="1" ht="17.1" customHeight="1" spans="1:3">
      <c r="A94" s="9">
        <v>2010907</v>
      </c>
      <c r="B94" s="9" t="s">
        <v>822</v>
      </c>
      <c r="C94" s="32">
        <v>0</v>
      </c>
    </row>
    <row r="95" s="1" customFormat="1" ht="17.1" customHeight="1" spans="1:3">
      <c r="A95" s="9">
        <v>2010908</v>
      </c>
      <c r="B95" s="9" t="s">
        <v>810</v>
      </c>
      <c r="C95" s="32">
        <v>0</v>
      </c>
    </row>
    <row r="96" s="1" customFormat="1" ht="17.1" customHeight="1" spans="1:3">
      <c r="A96" s="9">
        <v>2010909</v>
      </c>
      <c r="B96" s="9" t="s">
        <v>823</v>
      </c>
      <c r="C96" s="32">
        <v>0</v>
      </c>
    </row>
    <row r="97" s="1" customFormat="1" ht="17.1" customHeight="1" spans="1:3">
      <c r="A97" s="9">
        <v>2010910</v>
      </c>
      <c r="B97" s="9" t="s">
        <v>824</v>
      </c>
      <c r="C97" s="32">
        <v>0</v>
      </c>
    </row>
    <row r="98" s="1" customFormat="1" ht="17.1" customHeight="1" spans="1:3">
      <c r="A98" s="9">
        <v>2010911</v>
      </c>
      <c r="B98" s="9" t="s">
        <v>825</v>
      </c>
      <c r="C98" s="32">
        <v>0</v>
      </c>
    </row>
    <row r="99" s="1" customFormat="1" ht="17.1" customHeight="1" spans="1:3">
      <c r="A99" s="9">
        <v>2010912</v>
      </c>
      <c r="B99" s="9" t="s">
        <v>826</v>
      </c>
      <c r="C99" s="32">
        <v>0</v>
      </c>
    </row>
    <row r="100" s="1" customFormat="1" ht="17.1" customHeight="1" spans="1:3">
      <c r="A100" s="9">
        <v>2010950</v>
      </c>
      <c r="B100" s="9" t="s">
        <v>778</v>
      </c>
      <c r="C100" s="32">
        <v>0</v>
      </c>
    </row>
    <row r="101" s="1" customFormat="1" ht="17.1" customHeight="1" spans="1:3">
      <c r="A101" s="9">
        <v>2010999</v>
      </c>
      <c r="B101" s="9" t="s">
        <v>827</v>
      </c>
      <c r="C101" s="32">
        <v>0</v>
      </c>
    </row>
    <row r="102" s="1" customFormat="1" ht="17.1" customHeight="1" spans="1:3">
      <c r="A102" s="9">
        <v>20111</v>
      </c>
      <c r="B102" s="18" t="s">
        <v>828</v>
      </c>
      <c r="C102" s="10">
        <f>SUM(C103:C110)</f>
        <v>2459</v>
      </c>
    </row>
    <row r="103" s="1" customFormat="1" ht="17.1" customHeight="1" spans="1:3">
      <c r="A103" s="9">
        <v>2011101</v>
      </c>
      <c r="B103" s="9" t="s">
        <v>769</v>
      </c>
      <c r="C103" s="32">
        <v>1423</v>
      </c>
    </row>
    <row r="104" s="1" customFormat="1" ht="17.1" customHeight="1" spans="1:3">
      <c r="A104" s="9">
        <v>2011102</v>
      </c>
      <c r="B104" s="9" t="s">
        <v>770</v>
      </c>
      <c r="C104" s="32">
        <v>0</v>
      </c>
    </row>
    <row r="105" s="1" customFormat="1" ht="17.1" customHeight="1" spans="1:3">
      <c r="A105" s="9">
        <v>2011103</v>
      </c>
      <c r="B105" s="9" t="s">
        <v>771</v>
      </c>
      <c r="C105" s="32">
        <v>0</v>
      </c>
    </row>
    <row r="106" s="1" customFormat="1" ht="17.1" customHeight="1" spans="1:3">
      <c r="A106" s="9">
        <v>2011104</v>
      </c>
      <c r="B106" s="9" t="s">
        <v>829</v>
      </c>
      <c r="C106" s="32">
        <v>0</v>
      </c>
    </row>
    <row r="107" s="1" customFormat="1" ht="17.1" customHeight="1" spans="1:3">
      <c r="A107" s="9">
        <v>2011105</v>
      </c>
      <c r="B107" s="9" t="s">
        <v>830</v>
      </c>
      <c r="C107" s="32">
        <v>0</v>
      </c>
    </row>
    <row r="108" s="1" customFormat="1" ht="17.1" customHeight="1" spans="1:3">
      <c r="A108" s="9">
        <v>2011106</v>
      </c>
      <c r="B108" s="9" t="s">
        <v>831</v>
      </c>
      <c r="C108" s="32">
        <v>1</v>
      </c>
    </row>
    <row r="109" s="1" customFormat="1" ht="17.1" customHeight="1" spans="1:3">
      <c r="A109" s="9">
        <v>2011150</v>
      </c>
      <c r="B109" s="9" t="s">
        <v>778</v>
      </c>
      <c r="C109" s="32">
        <v>0</v>
      </c>
    </row>
    <row r="110" s="1" customFormat="1" ht="17.1" customHeight="1" spans="1:3">
      <c r="A110" s="9">
        <v>2011199</v>
      </c>
      <c r="B110" s="9" t="s">
        <v>832</v>
      </c>
      <c r="C110" s="32">
        <v>1035</v>
      </c>
    </row>
    <row r="111" s="1" customFormat="1" ht="17.1" customHeight="1" spans="1:3">
      <c r="A111" s="9">
        <v>20113</v>
      </c>
      <c r="B111" s="18" t="s">
        <v>833</v>
      </c>
      <c r="C111" s="10">
        <f>SUM(C112:C121)</f>
        <v>2699</v>
      </c>
    </row>
    <row r="112" s="1" customFormat="1" ht="17.1" customHeight="1" spans="1:3">
      <c r="A112" s="9">
        <v>2011301</v>
      </c>
      <c r="B112" s="9" t="s">
        <v>769</v>
      </c>
      <c r="C112" s="32">
        <v>299</v>
      </c>
    </row>
    <row r="113" s="1" customFormat="1" ht="17.1" customHeight="1" spans="1:3">
      <c r="A113" s="9">
        <v>2011302</v>
      </c>
      <c r="B113" s="9" t="s">
        <v>770</v>
      </c>
      <c r="C113" s="32">
        <v>54</v>
      </c>
    </row>
    <row r="114" s="1" customFormat="1" ht="17.1" customHeight="1" spans="1:3">
      <c r="A114" s="9">
        <v>2011303</v>
      </c>
      <c r="B114" s="9" t="s">
        <v>771</v>
      </c>
      <c r="C114" s="32">
        <v>0</v>
      </c>
    </row>
    <row r="115" s="1" customFormat="1" ht="17.1" customHeight="1" spans="1:3">
      <c r="A115" s="9">
        <v>2011304</v>
      </c>
      <c r="B115" s="9" t="s">
        <v>834</v>
      </c>
      <c r="C115" s="32">
        <v>0</v>
      </c>
    </row>
    <row r="116" s="1" customFormat="1" ht="17.1" customHeight="1" spans="1:3">
      <c r="A116" s="9">
        <v>2011305</v>
      </c>
      <c r="B116" s="9" t="s">
        <v>835</v>
      </c>
      <c r="C116" s="32">
        <v>0</v>
      </c>
    </row>
    <row r="117" s="1" customFormat="1" ht="17.1" customHeight="1" spans="1:3">
      <c r="A117" s="9">
        <v>2011306</v>
      </c>
      <c r="B117" s="9" t="s">
        <v>836</v>
      </c>
      <c r="C117" s="32">
        <v>0</v>
      </c>
    </row>
    <row r="118" s="1" customFormat="1" ht="17.1" customHeight="1" spans="1:3">
      <c r="A118" s="9">
        <v>2011307</v>
      </c>
      <c r="B118" s="9" t="s">
        <v>837</v>
      </c>
      <c r="C118" s="32">
        <v>0</v>
      </c>
    </row>
    <row r="119" s="1" customFormat="1" ht="17.1" customHeight="1" spans="1:3">
      <c r="A119" s="9">
        <v>2011308</v>
      </c>
      <c r="B119" s="9" t="s">
        <v>838</v>
      </c>
      <c r="C119" s="32">
        <v>1448</v>
      </c>
    </row>
    <row r="120" s="1" customFormat="1" ht="17.1" customHeight="1" spans="1:3">
      <c r="A120" s="9">
        <v>2011350</v>
      </c>
      <c r="B120" s="9" t="s">
        <v>778</v>
      </c>
      <c r="C120" s="32">
        <v>97</v>
      </c>
    </row>
    <row r="121" s="1" customFormat="1" ht="17.1" customHeight="1" spans="1:3">
      <c r="A121" s="9">
        <v>2011399</v>
      </c>
      <c r="B121" s="9" t="s">
        <v>839</v>
      </c>
      <c r="C121" s="32">
        <v>801</v>
      </c>
    </row>
    <row r="122" s="1" customFormat="1" ht="17.1" customHeight="1" spans="1:3">
      <c r="A122" s="9">
        <v>20114</v>
      </c>
      <c r="B122" s="18" t="s">
        <v>840</v>
      </c>
      <c r="C122" s="10">
        <f>SUM(C123:C133)</f>
        <v>34</v>
      </c>
    </row>
    <row r="123" s="1" customFormat="1" ht="17.1" customHeight="1" spans="1:3">
      <c r="A123" s="9">
        <v>2011401</v>
      </c>
      <c r="B123" s="9" t="s">
        <v>769</v>
      </c>
      <c r="C123" s="32">
        <v>0</v>
      </c>
    </row>
    <row r="124" s="1" customFormat="1" ht="17.1" customHeight="1" spans="1:3">
      <c r="A124" s="9">
        <v>2011402</v>
      </c>
      <c r="B124" s="9" t="s">
        <v>770</v>
      </c>
      <c r="C124" s="32">
        <v>0</v>
      </c>
    </row>
    <row r="125" s="1" customFormat="1" ht="17.1" customHeight="1" spans="1:3">
      <c r="A125" s="9">
        <v>2011403</v>
      </c>
      <c r="B125" s="9" t="s">
        <v>771</v>
      </c>
      <c r="C125" s="32">
        <v>0</v>
      </c>
    </row>
    <row r="126" s="1" customFormat="1" ht="17.1" customHeight="1" spans="1:3">
      <c r="A126" s="9">
        <v>2011404</v>
      </c>
      <c r="B126" s="9" t="s">
        <v>841</v>
      </c>
      <c r="C126" s="32">
        <v>0</v>
      </c>
    </row>
    <row r="127" s="1" customFormat="1" ht="17.1" customHeight="1" spans="1:3">
      <c r="A127" s="9">
        <v>2011405</v>
      </c>
      <c r="B127" s="9" t="s">
        <v>842</v>
      </c>
      <c r="C127" s="32">
        <v>22</v>
      </c>
    </row>
    <row r="128" s="1" customFormat="1" ht="17.1" customHeight="1" spans="1:3">
      <c r="A128" s="9">
        <v>2011408</v>
      </c>
      <c r="B128" s="9" t="s">
        <v>843</v>
      </c>
      <c r="C128" s="32">
        <v>0</v>
      </c>
    </row>
    <row r="129" s="1" customFormat="1" ht="17.1" customHeight="1" spans="1:3">
      <c r="A129" s="9">
        <v>2011409</v>
      </c>
      <c r="B129" s="9" t="s">
        <v>844</v>
      </c>
      <c r="C129" s="32">
        <v>0</v>
      </c>
    </row>
    <row r="130" s="1" customFormat="1" ht="17.1" customHeight="1" spans="1:3">
      <c r="A130" s="9">
        <v>2011410</v>
      </c>
      <c r="B130" s="9" t="s">
        <v>845</v>
      </c>
      <c r="C130" s="32">
        <v>0</v>
      </c>
    </row>
    <row r="131" s="1" customFormat="1" ht="17.1" customHeight="1" spans="1:3">
      <c r="A131" s="9">
        <v>2011411</v>
      </c>
      <c r="B131" s="9" t="s">
        <v>846</v>
      </c>
      <c r="C131" s="32">
        <v>0</v>
      </c>
    </row>
    <row r="132" s="1" customFormat="1" ht="17.1" customHeight="1" spans="1:3">
      <c r="A132" s="9">
        <v>2011450</v>
      </c>
      <c r="B132" s="9" t="s">
        <v>778</v>
      </c>
      <c r="C132" s="32">
        <v>0</v>
      </c>
    </row>
    <row r="133" s="1" customFormat="1" ht="17.1" customHeight="1" spans="1:3">
      <c r="A133" s="9">
        <v>2011499</v>
      </c>
      <c r="B133" s="9" t="s">
        <v>847</v>
      </c>
      <c r="C133" s="32">
        <v>12</v>
      </c>
    </row>
    <row r="134" s="1" customFormat="1" ht="17.1" customHeight="1" spans="1:3">
      <c r="A134" s="9">
        <v>20123</v>
      </c>
      <c r="B134" s="18" t="s">
        <v>848</v>
      </c>
      <c r="C134" s="10">
        <f>SUM(C135:C140)</f>
        <v>0</v>
      </c>
    </row>
    <row r="135" s="1" customFormat="1" ht="17.1" customHeight="1" spans="1:3">
      <c r="A135" s="9">
        <v>2012301</v>
      </c>
      <c r="B135" s="9" t="s">
        <v>769</v>
      </c>
      <c r="C135" s="32">
        <v>0</v>
      </c>
    </row>
    <row r="136" s="1" customFormat="1" ht="17.1" customHeight="1" spans="1:3">
      <c r="A136" s="9">
        <v>2012302</v>
      </c>
      <c r="B136" s="9" t="s">
        <v>770</v>
      </c>
      <c r="C136" s="32">
        <v>0</v>
      </c>
    </row>
    <row r="137" s="1" customFormat="1" ht="17.1" customHeight="1" spans="1:3">
      <c r="A137" s="9">
        <v>2012303</v>
      </c>
      <c r="B137" s="9" t="s">
        <v>771</v>
      </c>
      <c r="C137" s="32">
        <v>0</v>
      </c>
    </row>
    <row r="138" s="1" customFormat="1" ht="17.1" customHeight="1" spans="1:3">
      <c r="A138" s="9">
        <v>2012304</v>
      </c>
      <c r="B138" s="9" t="s">
        <v>849</v>
      </c>
      <c r="C138" s="32">
        <v>0</v>
      </c>
    </row>
    <row r="139" s="1" customFormat="1" ht="17.1" customHeight="1" spans="1:3">
      <c r="A139" s="9">
        <v>2012350</v>
      </c>
      <c r="B139" s="9" t="s">
        <v>778</v>
      </c>
      <c r="C139" s="32">
        <v>0</v>
      </c>
    </row>
    <row r="140" s="1" customFormat="1" ht="17.1" customHeight="1" spans="1:3">
      <c r="A140" s="9">
        <v>2012399</v>
      </c>
      <c r="B140" s="9" t="s">
        <v>850</v>
      </c>
      <c r="C140" s="32">
        <v>0</v>
      </c>
    </row>
    <row r="141" s="1" customFormat="1" ht="17.1" customHeight="1" spans="1:3">
      <c r="A141" s="9">
        <v>20125</v>
      </c>
      <c r="B141" s="18" t="s">
        <v>851</v>
      </c>
      <c r="C141" s="10">
        <f>SUM(C142:C148)</f>
        <v>0</v>
      </c>
    </row>
    <row r="142" s="1" customFormat="1" ht="17.1" customHeight="1" spans="1:3">
      <c r="A142" s="9">
        <v>2012501</v>
      </c>
      <c r="B142" s="9" t="s">
        <v>769</v>
      </c>
      <c r="C142" s="32">
        <v>0</v>
      </c>
    </row>
    <row r="143" s="1" customFormat="1" ht="17.1" customHeight="1" spans="1:3">
      <c r="A143" s="9">
        <v>2012502</v>
      </c>
      <c r="B143" s="9" t="s">
        <v>770</v>
      </c>
      <c r="C143" s="32">
        <v>0</v>
      </c>
    </row>
    <row r="144" s="1" customFormat="1" ht="17.1" customHeight="1" spans="1:3">
      <c r="A144" s="9">
        <v>2012503</v>
      </c>
      <c r="B144" s="9" t="s">
        <v>771</v>
      </c>
      <c r="C144" s="32">
        <v>0</v>
      </c>
    </row>
    <row r="145" s="1" customFormat="1" ht="17.1" customHeight="1" spans="1:3">
      <c r="A145" s="9">
        <v>2012504</v>
      </c>
      <c r="B145" s="9" t="s">
        <v>852</v>
      </c>
      <c r="C145" s="32">
        <v>0</v>
      </c>
    </row>
    <row r="146" s="1" customFormat="1" ht="17.1" customHeight="1" spans="1:3">
      <c r="A146" s="9">
        <v>2012505</v>
      </c>
      <c r="B146" s="9" t="s">
        <v>853</v>
      </c>
      <c r="C146" s="32">
        <v>0</v>
      </c>
    </row>
    <row r="147" s="1" customFormat="1" ht="17.1" customHeight="1" spans="1:3">
      <c r="A147" s="9">
        <v>2012550</v>
      </c>
      <c r="B147" s="9" t="s">
        <v>778</v>
      </c>
      <c r="C147" s="32">
        <v>0</v>
      </c>
    </row>
    <row r="148" s="1" customFormat="1" ht="17.1" customHeight="1" spans="1:3">
      <c r="A148" s="9">
        <v>2012599</v>
      </c>
      <c r="B148" s="9" t="s">
        <v>854</v>
      </c>
      <c r="C148" s="32">
        <v>0</v>
      </c>
    </row>
    <row r="149" s="1" customFormat="1" ht="17.1" customHeight="1" spans="1:3">
      <c r="A149" s="9">
        <v>20126</v>
      </c>
      <c r="B149" s="18" t="s">
        <v>855</v>
      </c>
      <c r="C149" s="10">
        <f>SUM(C150:C154)</f>
        <v>134</v>
      </c>
    </row>
    <row r="150" s="1" customFormat="1" ht="17.1" customHeight="1" spans="1:3">
      <c r="A150" s="9">
        <v>2012601</v>
      </c>
      <c r="B150" s="9" t="s">
        <v>769</v>
      </c>
      <c r="C150" s="32">
        <v>17</v>
      </c>
    </row>
    <row r="151" s="1" customFormat="1" ht="17.1" customHeight="1" spans="1:3">
      <c r="A151" s="9">
        <v>2012602</v>
      </c>
      <c r="B151" s="9" t="s">
        <v>770</v>
      </c>
      <c r="C151" s="32">
        <v>0</v>
      </c>
    </row>
    <row r="152" s="1" customFormat="1" ht="17.1" customHeight="1" spans="1:3">
      <c r="A152" s="9">
        <v>2012603</v>
      </c>
      <c r="B152" s="9" t="s">
        <v>771</v>
      </c>
      <c r="C152" s="32">
        <v>0</v>
      </c>
    </row>
    <row r="153" s="1" customFormat="1" ht="17.1" customHeight="1" spans="1:3">
      <c r="A153" s="9">
        <v>2012604</v>
      </c>
      <c r="B153" s="9" t="s">
        <v>856</v>
      </c>
      <c r="C153" s="32">
        <v>117</v>
      </c>
    </row>
    <row r="154" s="1" customFormat="1" ht="17.1" customHeight="1" spans="1:3">
      <c r="A154" s="9">
        <v>2012699</v>
      </c>
      <c r="B154" s="9" t="s">
        <v>857</v>
      </c>
      <c r="C154" s="32">
        <v>0</v>
      </c>
    </row>
    <row r="155" s="1" customFormat="1" ht="17.1" customHeight="1" spans="1:3">
      <c r="A155" s="9">
        <v>20128</v>
      </c>
      <c r="B155" s="18" t="s">
        <v>858</v>
      </c>
      <c r="C155" s="10">
        <f>SUM(C156:C161)</f>
        <v>158</v>
      </c>
    </row>
    <row r="156" s="1" customFormat="1" ht="17.1" customHeight="1" spans="1:3">
      <c r="A156" s="9">
        <v>2012801</v>
      </c>
      <c r="B156" s="9" t="s">
        <v>769</v>
      </c>
      <c r="C156" s="32">
        <v>119</v>
      </c>
    </row>
    <row r="157" s="1" customFormat="1" ht="17.1" customHeight="1" spans="1:3">
      <c r="A157" s="9">
        <v>2012802</v>
      </c>
      <c r="B157" s="9" t="s">
        <v>770</v>
      </c>
      <c r="C157" s="32">
        <v>39</v>
      </c>
    </row>
    <row r="158" s="1" customFormat="1" ht="17.1" customHeight="1" spans="1:3">
      <c r="A158" s="9">
        <v>2012803</v>
      </c>
      <c r="B158" s="9" t="s">
        <v>771</v>
      </c>
      <c r="C158" s="32">
        <v>0</v>
      </c>
    </row>
    <row r="159" s="1" customFormat="1" ht="17.1" customHeight="1" spans="1:3">
      <c r="A159" s="9">
        <v>2012804</v>
      </c>
      <c r="B159" s="9" t="s">
        <v>783</v>
      </c>
      <c r="C159" s="32">
        <v>0</v>
      </c>
    </row>
    <row r="160" s="1" customFormat="1" ht="17.1" customHeight="1" spans="1:3">
      <c r="A160" s="9">
        <v>2012850</v>
      </c>
      <c r="B160" s="9" t="s">
        <v>778</v>
      </c>
      <c r="C160" s="32">
        <v>0</v>
      </c>
    </row>
    <row r="161" s="1" customFormat="1" ht="17.1" customHeight="1" spans="1:3">
      <c r="A161" s="9">
        <v>2012899</v>
      </c>
      <c r="B161" s="9" t="s">
        <v>859</v>
      </c>
      <c r="C161" s="32">
        <v>0</v>
      </c>
    </row>
    <row r="162" s="1" customFormat="1" ht="17.1" customHeight="1" spans="1:3">
      <c r="A162" s="9">
        <v>20129</v>
      </c>
      <c r="B162" s="18" t="s">
        <v>860</v>
      </c>
      <c r="C162" s="10">
        <f>SUM(C163:C168)</f>
        <v>275</v>
      </c>
    </row>
    <row r="163" s="1" customFormat="1" ht="17.1" customHeight="1" spans="1:3">
      <c r="A163" s="9">
        <v>2012901</v>
      </c>
      <c r="B163" s="9" t="s">
        <v>769</v>
      </c>
      <c r="C163" s="32">
        <v>86</v>
      </c>
    </row>
    <row r="164" s="1" customFormat="1" ht="17.1" customHeight="1" spans="1:3">
      <c r="A164" s="9">
        <v>2012902</v>
      </c>
      <c r="B164" s="9" t="s">
        <v>770</v>
      </c>
      <c r="C164" s="32">
        <v>18</v>
      </c>
    </row>
    <row r="165" s="1" customFormat="1" ht="17.25" customHeight="1" spans="1:3">
      <c r="A165" s="9">
        <v>2012903</v>
      </c>
      <c r="B165" s="9" t="s">
        <v>771</v>
      </c>
      <c r="C165" s="32">
        <v>0</v>
      </c>
    </row>
    <row r="166" s="1" customFormat="1" ht="17.25" customHeight="1" spans="1:3">
      <c r="A166" s="9">
        <v>2012906</v>
      </c>
      <c r="B166" s="9" t="s">
        <v>861</v>
      </c>
      <c r="C166" s="32">
        <v>119</v>
      </c>
    </row>
    <row r="167" s="1" customFormat="1" ht="17.25" customHeight="1" spans="1:3">
      <c r="A167" s="9">
        <v>2012950</v>
      </c>
      <c r="B167" s="9" t="s">
        <v>778</v>
      </c>
      <c r="C167" s="32">
        <v>0</v>
      </c>
    </row>
    <row r="168" s="1" customFormat="1" ht="17.1" customHeight="1" spans="1:3">
      <c r="A168" s="9">
        <v>2012999</v>
      </c>
      <c r="B168" s="9" t="s">
        <v>862</v>
      </c>
      <c r="C168" s="32">
        <v>52</v>
      </c>
    </row>
    <row r="169" s="1" customFormat="1" ht="17.1" customHeight="1" spans="1:3">
      <c r="A169" s="9">
        <v>20131</v>
      </c>
      <c r="B169" s="18" t="s">
        <v>863</v>
      </c>
      <c r="C169" s="10">
        <f>SUM(C170:C175)</f>
        <v>1729</v>
      </c>
    </row>
    <row r="170" s="1" customFormat="1" ht="17.1" customHeight="1" spans="1:3">
      <c r="A170" s="9">
        <v>2013101</v>
      </c>
      <c r="B170" s="9" t="s">
        <v>769</v>
      </c>
      <c r="C170" s="32">
        <v>962</v>
      </c>
    </row>
    <row r="171" s="1" customFormat="1" ht="17.1" customHeight="1" spans="1:3">
      <c r="A171" s="9">
        <v>2013102</v>
      </c>
      <c r="B171" s="9" t="s">
        <v>770</v>
      </c>
      <c r="C171" s="32">
        <v>326</v>
      </c>
    </row>
    <row r="172" s="1" customFormat="1" ht="17.1" customHeight="1" spans="1:3">
      <c r="A172" s="9">
        <v>2013103</v>
      </c>
      <c r="B172" s="9" t="s">
        <v>771</v>
      </c>
      <c r="C172" s="32">
        <v>0</v>
      </c>
    </row>
    <row r="173" s="1" customFormat="1" ht="17.1" customHeight="1" spans="1:3">
      <c r="A173" s="9">
        <v>2013105</v>
      </c>
      <c r="B173" s="9" t="s">
        <v>864</v>
      </c>
      <c r="C173" s="32">
        <v>0</v>
      </c>
    </row>
    <row r="174" s="1" customFormat="1" ht="17.1" customHeight="1" spans="1:3">
      <c r="A174" s="9">
        <v>2013150</v>
      </c>
      <c r="B174" s="9" t="s">
        <v>778</v>
      </c>
      <c r="C174" s="32">
        <v>3</v>
      </c>
    </row>
    <row r="175" s="1" customFormat="1" ht="17.1" customHeight="1" spans="1:3">
      <c r="A175" s="9">
        <v>2013199</v>
      </c>
      <c r="B175" s="9" t="s">
        <v>865</v>
      </c>
      <c r="C175" s="32">
        <v>438</v>
      </c>
    </row>
    <row r="176" s="1" customFormat="1" ht="17.1" customHeight="1" spans="1:3">
      <c r="A176" s="9">
        <v>20132</v>
      </c>
      <c r="B176" s="18" t="s">
        <v>866</v>
      </c>
      <c r="C176" s="10">
        <f>SUM(C177:C182)</f>
        <v>1227</v>
      </c>
    </row>
    <row r="177" s="1" customFormat="1" ht="17.1" customHeight="1" spans="1:3">
      <c r="A177" s="9">
        <v>2013201</v>
      </c>
      <c r="B177" s="9" t="s">
        <v>769</v>
      </c>
      <c r="C177" s="32">
        <v>588</v>
      </c>
    </row>
    <row r="178" s="1" customFormat="1" ht="17.1" customHeight="1" spans="1:3">
      <c r="A178" s="9">
        <v>2013202</v>
      </c>
      <c r="B178" s="9" t="s">
        <v>770</v>
      </c>
      <c r="C178" s="32">
        <v>196</v>
      </c>
    </row>
    <row r="179" s="1" customFormat="1" ht="17.1" customHeight="1" spans="1:3">
      <c r="A179" s="9">
        <v>2013203</v>
      </c>
      <c r="B179" s="9" t="s">
        <v>771</v>
      </c>
      <c r="C179" s="32">
        <v>0</v>
      </c>
    </row>
    <row r="180" s="1" customFormat="1" ht="17.1" customHeight="1" spans="1:3">
      <c r="A180" s="9">
        <v>2013204</v>
      </c>
      <c r="B180" s="9" t="s">
        <v>867</v>
      </c>
      <c r="C180" s="32">
        <v>0</v>
      </c>
    </row>
    <row r="181" s="1" customFormat="1" ht="17.1" customHeight="1" spans="1:3">
      <c r="A181" s="9">
        <v>2013250</v>
      </c>
      <c r="B181" s="9" t="s">
        <v>778</v>
      </c>
      <c r="C181" s="32">
        <v>0</v>
      </c>
    </row>
    <row r="182" s="1" customFormat="1" ht="17.1" customHeight="1" spans="1:3">
      <c r="A182" s="9">
        <v>2013299</v>
      </c>
      <c r="B182" s="9" t="s">
        <v>868</v>
      </c>
      <c r="C182" s="32">
        <v>443</v>
      </c>
    </row>
    <row r="183" s="1" customFormat="1" ht="17.1" customHeight="1" spans="1:3">
      <c r="A183" s="9">
        <v>20133</v>
      </c>
      <c r="B183" s="18" t="s">
        <v>869</v>
      </c>
      <c r="C183" s="10">
        <f>SUM(C184:C189)</f>
        <v>281</v>
      </c>
    </row>
    <row r="184" s="1" customFormat="1" ht="17.1" customHeight="1" spans="1:3">
      <c r="A184" s="9">
        <v>2013301</v>
      </c>
      <c r="B184" s="9" t="s">
        <v>769</v>
      </c>
      <c r="C184" s="32">
        <v>201</v>
      </c>
    </row>
    <row r="185" s="1" customFormat="1" ht="17.1" customHeight="1" spans="1:3">
      <c r="A185" s="9">
        <v>2013302</v>
      </c>
      <c r="B185" s="9" t="s">
        <v>770</v>
      </c>
      <c r="C185" s="32">
        <v>65</v>
      </c>
    </row>
    <row r="186" s="1" customFormat="1" ht="16.9" customHeight="1" spans="1:3">
      <c r="A186" s="9">
        <v>2013303</v>
      </c>
      <c r="B186" s="9" t="s">
        <v>771</v>
      </c>
      <c r="C186" s="32">
        <v>0</v>
      </c>
    </row>
    <row r="187" s="1" customFormat="1" ht="17.1" customHeight="1" spans="1:3">
      <c r="A187" s="9">
        <v>2013304</v>
      </c>
      <c r="B187" s="9" t="s">
        <v>870</v>
      </c>
      <c r="C187" s="32">
        <v>15</v>
      </c>
    </row>
    <row r="188" s="1" customFormat="1" ht="17.1" customHeight="1" spans="1:3">
      <c r="A188" s="9">
        <v>2013350</v>
      </c>
      <c r="B188" s="9" t="s">
        <v>778</v>
      </c>
      <c r="C188" s="32">
        <v>0</v>
      </c>
    </row>
    <row r="189" s="1" customFormat="1" ht="17.1" customHeight="1" spans="1:3">
      <c r="A189" s="9">
        <v>2013399</v>
      </c>
      <c r="B189" s="9" t="s">
        <v>871</v>
      </c>
      <c r="C189" s="32">
        <v>0</v>
      </c>
    </row>
    <row r="190" s="1" customFormat="1" ht="17.1" customHeight="1" spans="1:3">
      <c r="A190" s="9">
        <v>20134</v>
      </c>
      <c r="B190" s="18" t="s">
        <v>872</v>
      </c>
      <c r="C190" s="10">
        <f>SUM(C191:C197)</f>
        <v>200</v>
      </c>
    </row>
    <row r="191" s="1" customFormat="1" ht="17.1" customHeight="1" spans="1:3">
      <c r="A191" s="9">
        <v>2013401</v>
      </c>
      <c r="B191" s="9" t="s">
        <v>769</v>
      </c>
      <c r="C191" s="32">
        <v>99</v>
      </c>
    </row>
    <row r="192" s="1" customFormat="1" ht="17.1" customHeight="1" spans="1:3">
      <c r="A192" s="9">
        <v>2013402</v>
      </c>
      <c r="B192" s="9" t="s">
        <v>770</v>
      </c>
      <c r="C192" s="32">
        <v>20</v>
      </c>
    </row>
    <row r="193" s="1" customFormat="1" ht="17.1" customHeight="1" spans="1:3">
      <c r="A193" s="9">
        <v>2013403</v>
      </c>
      <c r="B193" s="9" t="s">
        <v>771</v>
      </c>
      <c r="C193" s="32">
        <v>0</v>
      </c>
    </row>
    <row r="194" s="1" customFormat="1" ht="17.1" customHeight="1" spans="1:3">
      <c r="A194" s="9">
        <v>2013404</v>
      </c>
      <c r="B194" s="9" t="s">
        <v>873</v>
      </c>
      <c r="C194" s="32">
        <v>31</v>
      </c>
    </row>
    <row r="195" s="1" customFormat="1" ht="17.1" customHeight="1" spans="1:3">
      <c r="A195" s="9">
        <v>2013405</v>
      </c>
      <c r="B195" s="9" t="s">
        <v>874</v>
      </c>
      <c r="C195" s="32">
        <v>27</v>
      </c>
    </row>
    <row r="196" s="1" customFormat="1" ht="17.1" customHeight="1" spans="1:3">
      <c r="A196" s="9">
        <v>2013450</v>
      </c>
      <c r="B196" s="9" t="s">
        <v>778</v>
      </c>
      <c r="C196" s="32">
        <v>0</v>
      </c>
    </row>
    <row r="197" s="1" customFormat="1" ht="17.1" customHeight="1" spans="1:3">
      <c r="A197" s="9">
        <v>2013499</v>
      </c>
      <c r="B197" s="9" t="s">
        <v>875</v>
      </c>
      <c r="C197" s="32">
        <v>23</v>
      </c>
    </row>
    <row r="198" s="1" customFormat="1" ht="17.1" customHeight="1" spans="1:3">
      <c r="A198" s="9">
        <v>20135</v>
      </c>
      <c r="B198" s="18" t="s">
        <v>876</v>
      </c>
      <c r="C198" s="10">
        <f>SUM(C199:C203)</f>
        <v>0</v>
      </c>
    </row>
    <row r="199" s="1" customFormat="1" ht="17.1" customHeight="1" spans="1:3">
      <c r="A199" s="9">
        <v>2013501</v>
      </c>
      <c r="B199" s="9" t="s">
        <v>769</v>
      </c>
      <c r="C199" s="32">
        <v>0</v>
      </c>
    </row>
    <row r="200" s="1" customFormat="1" ht="17.1" customHeight="1" spans="1:3">
      <c r="A200" s="9">
        <v>2013502</v>
      </c>
      <c r="B200" s="9" t="s">
        <v>770</v>
      </c>
      <c r="C200" s="32">
        <v>0</v>
      </c>
    </row>
    <row r="201" s="1" customFormat="1" ht="17.1" customHeight="1" spans="1:3">
      <c r="A201" s="9">
        <v>2013503</v>
      </c>
      <c r="B201" s="9" t="s">
        <v>771</v>
      </c>
      <c r="C201" s="32">
        <v>0</v>
      </c>
    </row>
    <row r="202" s="1" customFormat="1" ht="17.1" customHeight="1" spans="1:3">
      <c r="A202" s="9">
        <v>2013550</v>
      </c>
      <c r="B202" s="9" t="s">
        <v>778</v>
      </c>
      <c r="C202" s="32">
        <v>0</v>
      </c>
    </row>
    <row r="203" s="1" customFormat="1" ht="17.1" customHeight="1" spans="1:3">
      <c r="A203" s="9">
        <v>2013599</v>
      </c>
      <c r="B203" s="9" t="s">
        <v>877</v>
      </c>
      <c r="C203" s="32">
        <v>0</v>
      </c>
    </row>
    <row r="204" s="1" customFormat="1" ht="17.1" customHeight="1" spans="1:3">
      <c r="A204" s="9">
        <v>20136</v>
      </c>
      <c r="B204" s="18" t="s">
        <v>878</v>
      </c>
      <c r="C204" s="10">
        <f>SUM(C205:C209)</f>
        <v>78</v>
      </c>
    </row>
    <row r="205" s="1" customFormat="1" ht="17.1" customHeight="1" spans="1:3">
      <c r="A205" s="9">
        <v>2013601</v>
      </c>
      <c r="B205" s="9" t="s">
        <v>769</v>
      </c>
      <c r="C205" s="32">
        <v>0</v>
      </c>
    </row>
    <row r="206" s="1" customFormat="1" ht="17.1" customHeight="1" spans="1:3">
      <c r="A206" s="9">
        <v>2013602</v>
      </c>
      <c r="B206" s="9" t="s">
        <v>770</v>
      </c>
      <c r="C206" s="32">
        <v>78</v>
      </c>
    </row>
    <row r="207" s="1" customFormat="1" ht="17.1" customHeight="1" spans="1:3">
      <c r="A207" s="9">
        <v>2013603</v>
      </c>
      <c r="B207" s="9" t="s">
        <v>771</v>
      </c>
      <c r="C207" s="32">
        <v>0</v>
      </c>
    </row>
    <row r="208" s="1" customFormat="1" ht="17.1" customHeight="1" spans="1:3">
      <c r="A208" s="9">
        <v>2013650</v>
      </c>
      <c r="B208" s="9" t="s">
        <v>778</v>
      </c>
      <c r="C208" s="32">
        <v>0</v>
      </c>
    </row>
    <row r="209" s="1" customFormat="1" ht="17.1" customHeight="1" spans="1:3">
      <c r="A209" s="9">
        <v>2013699</v>
      </c>
      <c r="B209" s="9" t="s">
        <v>879</v>
      </c>
      <c r="C209" s="32">
        <v>0</v>
      </c>
    </row>
    <row r="210" s="1" customFormat="1" ht="17.1" customHeight="1" spans="1:3">
      <c r="A210" s="9">
        <v>20137</v>
      </c>
      <c r="B210" s="18" t="s">
        <v>880</v>
      </c>
      <c r="C210" s="10">
        <f>SUM(C211:C216)</f>
        <v>0</v>
      </c>
    </row>
    <row r="211" s="1" customFormat="1" ht="17.1" customHeight="1" spans="1:3">
      <c r="A211" s="9">
        <v>2013701</v>
      </c>
      <c r="B211" s="9" t="s">
        <v>769</v>
      </c>
      <c r="C211" s="32">
        <v>0</v>
      </c>
    </row>
    <row r="212" s="1" customFormat="1" ht="17.1" customHeight="1" spans="1:3">
      <c r="A212" s="9">
        <v>2013702</v>
      </c>
      <c r="B212" s="9" t="s">
        <v>770</v>
      </c>
      <c r="C212" s="32">
        <v>0</v>
      </c>
    </row>
    <row r="213" s="1" customFormat="1" ht="16.9" customHeight="1" spans="1:3">
      <c r="A213" s="9">
        <v>2013703</v>
      </c>
      <c r="B213" s="9" t="s">
        <v>771</v>
      </c>
      <c r="C213" s="32">
        <v>0</v>
      </c>
    </row>
    <row r="214" s="1" customFormat="1" ht="17.1" customHeight="1" spans="1:3">
      <c r="A214" s="9">
        <v>2013704</v>
      </c>
      <c r="B214" s="9" t="s">
        <v>881</v>
      </c>
      <c r="C214" s="32">
        <v>0</v>
      </c>
    </row>
    <row r="215" s="1" customFormat="1" ht="17.1" customHeight="1" spans="1:3">
      <c r="A215" s="9">
        <v>2013750</v>
      </c>
      <c r="B215" s="9" t="s">
        <v>778</v>
      </c>
      <c r="C215" s="32">
        <v>0</v>
      </c>
    </row>
    <row r="216" s="1" customFormat="1" ht="17.1" customHeight="1" spans="1:3">
      <c r="A216" s="9">
        <v>2013799</v>
      </c>
      <c r="B216" s="9" t="s">
        <v>882</v>
      </c>
      <c r="C216" s="32">
        <v>0</v>
      </c>
    </row>
    <row r="217" s="1" customFormat="1" ht="17.1" customHeight="1" spans="1:3">
      <c r="A217" s="9">
        <v>20138</v>
      </c>
      <c r="B217" s="18" t="s">
        <v>883</v>
      </c>
      <c r="C217" s="10">
        <f>SUM(C218:C231)</f>
        <v>4022</v>
      </c>
    </row>
    <row r="218" s="1" customFormat="1" ht="17.1" customHeight="1" spans="1:3">
      <c r="A218" s="9">
        <v>2013801</v>
      </c>
      <c r="B218" s="9" t="s">
        <v>769</v>
      </c>
      <c r="C218" s="32">
        <v>3461</v>
      </c>
    </row>
    <row r="219" s="1" customFormat="1" ht="17.1" customHeight="1" spans="1:3">
      <c r="A219" s="9">
        <v>2013802</v>
      </c>
      <c r="B219" s="9" t="s">
        <v>770</v>
      </c>
      <c r="C219" s="32">
        <v>50</v>
      </c>
    </row>
    <row r="220" s="1" customFormat="1" ht="17.1" customHeight="1" spans="1:3">
      <c r="A220" s="9">
        <v>2013803</v>
      </c>
      <c r="B220" s="9" t="s">
        <v>771</v>
      </c>
      <c r="C220" s="32">
        <v>0</v>
      </c>
    </row>
    <row r="221" s="1" customFormat="1" ht="17.1" customHeight="1" spans="1:3">
      <c r="A221" s="9">
        <v>2013804</v>
      </c>
      <c r="B221" s="9" t="s">
        <v>884</v>
      </c>
      <c r="C221" s="32">
        <v>71</v>
      </c>
    </row>
    <row r="222" s="1" customFormat="1" ht="17.1" customHeight="1" spans="1:3">
      <c r="A222" s="9">
        <v>2013805</v>
      </c>
      <c r="B222" s="9" t="s">
        <v>885</v>
      </c>
      <c r="C222" s="32">
        <v>30</v>
      </c>
    </row>
    <row r="223" s="1" customFormat="1" ht="17.1" customHeight="1" spans="1:3">
      <c r="A223" s="9">
        <v>2013808</v>
      </c>
      <c r="B223" s="9" t="s">
        <v>810</v>
      </c>
      <c r="C223" s="32">
        <v>0</v>
      </c>
    </row>
    <row r="224" s="1" customFormat="1" ht="17.1" customHeight="1" spans="1:3">
      <c r="A224" s="9">
        <v>2013810</v>
      </c>
      <c r="B224" s="9" t="s">
        <v>886</v>
      </c>
      <c r="C224" s="32">
        <v>7</v>
      </c>
    </row>
    <row r="225" s="1" customFormat="1" ht="17.1" customHeight="1" spans="1:3">
      <c r="A225" s="9">
        <v>2013812</v>
      </c>
      <c r="B225" s="9" t="s">
        <v>887</v>
      </c>
      <c r="C225" s="32">
        <v>28</v>
      </c>
    </row>
    <row r="226" s="1" customFormat="1" ht="17.1" customHeight="1" spans="1:3">
      <c r="A226" s="9">
        <v>2013813</v>
      </c>
      <c r="B226" s="9" t="s">
        <v>888</v>
      </c>
      <c r="C226" s="32">
        <v>5</v>
      </c>
    </row>
    <row r="227" s="1" customFormat="1" ht="16.9" customHeight="1" spans="1:3">
      <c r="A227" s="9">
        <v>2013814</v>
      </c>
      <c r="B227" s="9" t="s">
        <v>889</v>
      </c>
      <c r="C227" s="32">
        <v>3</v>
      </c>
    </row>
    <row r="228" s="1" customFormat="1" ht="16.9" customHeight="1" spans="1:3">
      <c r="A228" s="9">
        <v>2013815</v>
      </c>
      <c r="B228" s="9" t="s">
        <v>890</v>
      </c>
      <c r="C228" s="32">
        <v>0</v>
      </c>
    </row>
    <row r="229" s="1" customFormat="1" ht="17.1" customHeight="1" spans="1:3">
      <c r="A229" s="9">
        <v>2013816</v>
      </c>
      <c r="B229" s="9" t="s">
        <v>891</v>
      </c>
      <c r="C229" s="32">
        <v>85</v>
      </c>
    </row>
    <row r="230" s="1" customFormat="1" ht="17.1" customHeight="1" spans="1:3">
      <c r="A230" s="9">
        <v>2013850</v>
      </c>
      <c r="B230" s="9" t="s">
        <v>778</v>
      </c>
      <c r="C230" s="32">
        <v>0</v>
      </c>
    </row>
    <row r="231" s="1" customFormat="1" ht="17.1" customHeight="1" spans="1:3">
      <c r="A231" s="9">
        <v>2013899</v>
      </c>
      <c r="B231" s="9" t="s">
        <v>892</v>
      </c>
      <c r="C231" s="32">
        <v>282</v>
      </c>
    </row>
    <row r="232" s="1" customFormat="1" ht="17.1" customHeight="1" spans="1:3">
      <c r="A232" s="9">
        <v>20199</v>
      </c>
      <c r="B232" s="18" t="s">
        <v>893</v>
      </c>
      <c r="C232" s="10">
        <f>SUM(C233:C234)</f>
        <v>2691</v>
      </c>
    </row>
    <row r="233" s="1" customFormat="1" ht="17.1" customHeight="1" spans="1:3">
      <c r="A233" s="9">
        <v>2019901</v>
      </c>
      <c r="B233" s="9" t="s">
        <v>894</v>
      </c>
      <c r="C233" s="32">
        <v>0</v>
      </c>
    </row>
    <row r="234" s="1" customFormat="1" ht="17.1" customHeight="1" spans="1:3">
      <c r="A234" s="9">
        <v>2019999</v>
      </c>
      <c r="B234" s="9" t="s">
        <v>895</v>
      </c>
      <c r="C234" s="32">
        <v>2691</v>
      </c>
    </row>
    <row r="235" s="1" customFormat="1" ht="17.1" customHeight="1" spans="1:3">
      <c r="A235" s="9">
        <v>202</v>
      </c>
      <c r="B235" s="18" t="s">
        <v>896</v>
      </c>
      <c r="C235" s="10">
        <f>SUM(C236,C243,C246,C249,C255,C260,C262,C267,C273)</f>
        <v>0</v>
      </c>
    </row>
    <row r="236" s="1" customFormat="1" ht="17.1" customHeight="1" spans="1:3">
      <c r="A236" s="9">
        <v>20201</v>
      </c>
      <c r="B236" s="18" t="s">
        <v>897</v>
      </c>
      <c r="C236" s="10">
        <f>SUM(C237:C242)</f>
        <v>0</v>
      </c>
    </row>
    <row r="237" s="1" customFormat="1" ht="17.1" customHeight="1" spans="1:3">
      <c r="A237" s="9">
        <v>2020101</v>
      </c>
      <c r="B237" s="9" t="s">
        <v>769</v>
      </c>
      <c r="C237" s="32">
        <v>0</v>
      </c>
    </row>
    <row r="238" s="1" customFormat="1" ht="17.1" customHeight="1" spans="1:3">
      <c r="A238" s="9">
        <v>2020102</v>
      </c>
      <c r="B238" s="9" t="s">
        <v>770</v>
      </c>
      <c r="C238" s="32">
        <v>0</v>
      </c>
    </row>
    <row r="239" s="1" customFormat="1" ht="17.1" customHeight="1" spans="1:3">
      <c r="A239" s="9">
        <v>2020103</v>
      </c>
      <c r="B239" s="9" t="s">
        <v>771</v>
      </c>
      <c r="C239" s="32">
        <v>0</v>
      </c>
    </row>
    <row r="240" s="1" customFormat="1" ht="17.1" customHeight="1" spans="1:3">
      <c r="A240" s="9">
        <v>2020104</v>
      </c>
      <c r="B240" s="9" t="s">
        <v>864</v>
      </c>
      <c r="C240" s="32">
        <v>0</v>
      </c>
    </row>
    <row r="241" s="1" customFormat="1" ht="17.1" customHeight="1" spans="1:3">
      <c r="A241" s="9">
        <v>2020150</v>
      </c>
      <c r="B241" s="9" t="s">
        <v>778</v>
      </c>
      <c r="C241" s="32">
        <v>0</v>
      </c>
    </row>
    <row r="242" s="1" customFormat="1" ht="17.1" customHeight="1" spans="1:3">
      <c r="A242" s="9">
        <v>2020199</v>
      </c>
      <c r="B242" s="9" t="s">
        <v>898</v>
      </c>
      <c r="C242" s="32">
        <v>0</v>
      </c>
    </row>
    <row r="243" s="1" customFormat="1" ht="17.1" customHeight="1" spans="1:3">
      <c r="A243" s="9">
        <v>20202</v>
      </c>
      <c r="B243" s="18" t="s">
        <v>899</v>
      </c>
      <c r="C243" s="10">
        <f>SUM(C244:C245)</f>
        <v>0</v>
      </c>
    </row>
    <row r="244" s="1" customFormat="1" ht="17.1" customHeight="1" spans="1:3">
      <c r="A244" s="9">
        <v>2020201</v>
      </c>
      <c r="B244" s="9" t="s">
        <v>900</v>
      </c>
      <c r="C244" s="32">
        <v>0</v>
      </c>
    </row>
    <row r="245" s="1" customFormat="1" ht="17.1" customHeight="1" spans="1:3">
      <c r="A245" s="9">
        <v>2020202</v>
      </c>
      <c r="B245" s="9" t="s">
        <v>901</v>
      </c>
      <c r="C245" s="32">
        <v>0</v>
      </c>
    </row>
    <row r="246" s="1" customFormat="1" ht="17.1" customHeight="1" spans="1:3">
      <c r="A246" s="9">
        <v>20203</v>
      </c>
      <c r="B246" s="18" t="s">
        <v>902</v>
      </c>
      <c r="C246" s="10">
        <f>SUM(C247:C248)</f>
        <v>0</v>
      </c>
    </row>
    <row r="247" s="1" customFormat="1" ht="17.1" customHeight="1" spans="1:3">
      <c r="A247" s="9">
        <v>2020304</v>
      </c>
      <c r="B247" s="9" t="s">
        <v>903</v>
      </c>
      <c r="C247" s="32">
        <v>0</v>
      </c>
    </row>
    <row r="248" s="1" customFormat="1" ht="17.1" customHeight="1" spans="1:3">
      <c r="A248" s="9">
        <v>2020306</v>
      </c>
      <c r="B248" s="9" t="s">
        <v>904</v>
      </c>
      <c r="C248" s="32">
        <v>0</v>
      </c>
    </row>
    <row r="249" s="1" customFormat="1" ht="17.1" customHeight="1" spans="1:3">
      <c r="A249" s="9">
        <v>20204</v>
      </c>
      <c r="B249" s="18" t="s">
        <v>905</v>
      </c>
      <c r="C249" s="10">
        <f>SUM(C250:C254)</f>
        <v>0</v>
      </c>
    </row>
    <row r="250" s="1" customFormat="1" ht="17.1" customHeight="1" spans="1:3">
      <c r="A250" s="9">
        <v>2020401</v>
      </c>
      <c r="B250" s="9" t="s">
        <v>906</v>
      </c>
      <c r="C250" s="32">
        <v>0</v>
      </c>
    </row>
    <row r="251" s="1" customFormat="1" ht="17.1" customHeight="1" spans="1:3">
      <c r="A251" s="9">
        <v>2020402</v>
      </c>
      <c r="B251" s="9" t="s">
        <v>907</v>
      </c>
      <c r="C251" s="32">
        <v>0</v>
      </c>
    </row>
    <row r="252" s="1" customFormat="1" ht="17.1" customHeight="1" spans="1:3">
      <c r="A252" s="9">
        <v>2020403</v>
      </c>
      <c r="B252" s="9" t="s">
        <v>908</v>
      </c>
      <c r="C252" s="32">
        <v>0</v>
      </c>
    </row>
    <row r="253" s="1" customFormat="1" ht="17.1" customHeight="1" spans="1:3">
      <c r="A253" s="9">
        <v>2020404</v>
      </c>
      <c r="B253" s="9" t="s">
        <v>909</v>
      </c>
      <c r="C253" s="32">
        <v>0</v>
      </c>
    </row>
    <row r="254" s="1" customFormat="1" ht="17.1" customHeight="1" spans="1:3">
      <c r="A254" s="9">
        <v>2020499</v>
      </c>
      <c r="B254" s="9" t="s">
        <v>910</v>
      </c>
      <c r="C254" s="32">
        <v>0</v>
      </c>
    </row>
    <row r="255" s="1" customFormat="1" ht="17.1" customHeight="1" spans="1:3">
      <c r="A255" s="9">
        <v>20205</v>
      </c>
      <c r="B255" s="18" t="s">
        <v>911</v>
      </c>
      <c r="C255" s="10">
        <f>SUM(C256:C259)</f>
        <v>0</v>
      </c>
    </row>
    <row r="256" s="1" customFormat="1" ht="17.1" customHeight="1" spans="1:3">
      <c r="A256" s="9">
        <v>2020503</v>
      </c>
      <c r="B256" s="9" t="s">
        <v>912</v>
      </c>
      <c r="C256" s="32">
        <v>0</v>
      </c>
    </row>
    <row r="257" s="1" customFormat="1" ht="16.9" customHeight="1" spans="1:3">
      <c r="A257" s="9">
        <v>2020504</v>
      </c>
      <c r="B257" s="9" t="s">
        <v>913</v>
      </c>
      <c r="C257" s="32">
        <v>0</v>
      </c>
    </row>
    <row r="258" s="1" customFormat="1" ht="17.1" customHeight="1" spans="1:3">
      <c r="A258" s="9">
        <v>2020505</v>
      </c>
      <c r="B258" s="9" t="s">
        <v>914</v>
      </c>
      <c r="C258" s="32">
        <v>0</v>
      </c>
    </row>
    <row r="259" s="1" customFormat="1" ht="17.1" customHeight="1" spans="1:3">
      <c r="A259" s="9">
        <v>2020599</v>
      </c>
      <c r="B259" s="9" t="s">
        <v>915</v>
      </c>
      <c r="C259" s="32">
        <v>0</v>
      </c>
    </row>
    <row r="260" s="1" customFormat="1" ht="17.1" customHeight="1" spans="1:3">
      <c r="A260" s="9">
        <v>20206</v>
      </c>
      <c r="B260" s="18" t="s">
        <v>916</v>
      </c>
      <c r="C260" s="10">
        <f>C261</f>
        <v>0</v>
      </c>
    </row>
    <row r="261" s="1" customFormat="1" ht="17.1" customHeight="1" spans="1:3">
      <c r="A261" s="9">
        <v>2020601</v>
      </c>
      <c r="B261" s="9" t="s">
        <v>917</v>
      </c>
      <c r="C261" s="32">
        <v>0</v>
      </c>
    </row>
    <row r="262" s="1" customFormat="1" ht="17.1" customHeight="1" spans="1:3">
      <c r="A262" s="9">
        <v>20207</v>
      </c>
      <c r="B262" s="18" t="s">
        <v>918</v>
      </c>
      <c r="C262" s="10">
        <f>SUM(C263:C266)</f>
        <v>0</v>
      </c>
    </row>
    <row r="263" s="1" customFormat="1" ht="17.1" customHeight="1" spans="1:3">
      <c r="A263" s="9">
        <v>2020701</v>
      </c>
      <c r="B263" s="9" t="s">
        <v>919</v>
      </c>
      <c r="C263" s="32">
        <v>0</v>
      </c>
    </row>
    <row r="264" s="1" customFormat="1" ht="17.1" customHeight="1" spans="1:3">
      <c r="A264" s="9">
        <v>2020702</v>
      </c>
      <c r="B264" s="9" t="s">
        <v>920</v>
      </c>
      <c r="C264" s="32">
        <v>0</v>
      </c>
    </row>
    <row r="265" s="1" customFormat="1" ht="17.1" customHeight="1" spans="1:3">
      <c r="A265" s="9">
        <v>2020703</v>
      </c>
      <c r="B265" s="9" t="s">
        <v>921</v>
      </c>
      <c r="C265" s="32">
        <v>0</v>
      </c>
    </row>
    <row r="266" s="1" customFormat="1" ht="17.1" customHeight="1" spans="1:3">
      <c r="A266" s="9">
        <v>2020799</v>
      </c>
      <c r="B266" s="9" t="s">
        <v>922</v>
      </c>
      <c r="C266" s="32">
        <v>0</v>
      </c>
    </row>
    <row r="267" s="1" customFormat="1" ht="17.1" customHeight="1" spans="1:3">
      <c r="A267" s="9">
        <v>20208</v>
      </c>
      <c r="B267" s="18" t="s">
        <v>923</v>
      </c>
      <c r="C267" s="10">
        <f>SUM(C268:C272)</f>
        <v>0</v>
      </c>
    </row>
    <row r="268" s="1" customFormat="1" ht="17.1" customHeight="1" spans="1:3">
      <c r="A268" s="9">
        <v>2020801</v>
      </c>
      <c r="B268" s="9" t="s">
        <v>769</v>
      </c>
      <c r="C268" s="32">
        <v>0</v>
      </c>
    </row>
    <row r="269" s="1" customFormat="1" ht="17.1" customHeight="1" spans="1:3">
      <c r="A269" s="9">
        <v>2020802</v>
      </c>
      <c r="B269" s="9" t="s">
        <v>770</v>
      </c>
      <c r="C269" s="32">
        <v>0</v>
      </c>
    </row>
    <row r="270" s="1" customFormat="1" ht="17.1" customHeight="1" spans="1:3">
      <c r="A270" s="9">
        <v>2020803</v>
      </c>
      <c r="B270" s="9" t="s">
        <v>771</v>
      </c>
      <c r="C270" s="32">
        <v>0</v>
      </c>
    </row>
    <row r="271" s="1" customFormat="1" ht="17.1" customHeight="1" spans="1:3">
      <c r="A271" s="9">
        <v>2020850</v>
      </c>
      <c r="B271" s="9" t="s">
        <v>778</v>
      </c>
      <c r="C271" s="32">
        <v>0</v>
      </c>
    </row>
    <row r="272" s="1" customFormat="1" ht="17.1" customHeight="1" spans="1:3">
      <c r="A272" s="9">
        <v>2020899</v>
      </c>
      <c r="B272" s="9" t="s">
        <v>924</v>
      </c>
      <c r="C272" s="32">
        <v>0</v>
      </c>
    </row>
    <row r="273" s="1" customFormat="1" ht="17.1" customHeight="1" spans="1:3">
      <c r="A273" s="9">
        <v>20299</v>
      </c>
      <c r="B273" s="18" t="s">
        <v>925</v>
      </c>
      <c r="C273" s="10">
        <f>C274</f>
        <v>0</v>
      </c>
    </row>
    <row r="274" s="1" customFormat="1" ht="17.1" customHeight="1" spans="1:3">
      <c r="A274" s="9">
        <v>2029999</v>
      </c>
      <c r="B274" s="9" t="s">
        <v>926</v>
      </c>
      <c r="C274" s="32">
        <v>0</v>
      </c>
    </row>
    <row r="275" s="1" customFormat="1" ht="17.1" customHeight="1" spans="1:3">
      <c r="A275" s="9">
        <v>203</v>
      </c>
      <c r="B275" s="18" t="s">
        <v>927</v>
      </c>
      <c r="C275" s="10">
        <f>SUM(C276,C280,C282,C284,C292)</f>
        <v>332</v>
      </c>
    </row>
    <row r="276" s="1" customFormat="1" ht="17.1" customHeight="1" spans="1:3">
      <c r="A276" s="9">
        <v>20301</v>
      </c>
      <c r="B276" s="18" t="s">
        <v>928</v>
      </c>
      <c r="C276" s="10">
        <f>SUM(C277:C279)</f>
        <v>0</v>
      </c>
    </row>
    <row r="277" s="1" customFormat="1" ht="17.1" customHeight="1" spans="1:3">
      <c r="A277" s="9">
        <v>2030101</v>
      </c>
      <c r="B277" s="9" t="s">
        <v>929</v>
      </c>
      <c r="C277" s="32">
        <v>0</v>
      </c>
    </row>
    <row r="278" s="1" customFormat="1" ht="17.1" customHeight="1" spans="1:3">
      <c r="A278" s="9">
        <v>2030102</v>
      </c>
      <c r="B278" s="9" t="s">
        <v>930</v>
      </c>
      <c r="C278" s="32">
        <v>0</v>
      </c>
    </row>
    <row r="279" s="1" customFormat="1" ht="17.1" customHeight="1" spans="1:3">
      <c r="A279" s="9">
        <v>2030199</v>
      </c>
      <c r="B279" s="9" t="s">
        <v>931</v>
      </c>
      <c r="C279" s="32">
        <v>0</v>
      </c>
    </row>
    <row r="280" s="1" customFormat="1" ht="17.1" customHeight="1" spans="1:3">
      <c r="A280" s="9">
        <v>20304</v>
      </c>
      <c r="B280" s="18" t="s">
        <v>932</v>
      </c>
      <c r="C280" s="10">
        <f>C281</f>
        <v>0</v>
      </c>
    </row>
    <row r="281" s="1" customFormat="1" ht="17.1" customHeight="1" spans="1:3">
      <c r="A281" s="9">
        <v>2030401</v>
      </c>
      <c r="B281" s="9" t="s">
        <v>933</v>
      </c>
      <c r="C281" s="32">
        <v>0</v>
      </c>
    </row>
    <row r="282" s="1" customFormat="1" ht="17.1" customHeight="1" spans="1:3">
      <c r="A282" s="9">
        <v>20305</v>
      </c>
      <c r="B282" s="18" t="s">
        <v>934</v>
      </c>
      <c r="C282" s="10">
        <f>C283</f>
        <v>0</v>
      </c>
    </row>
    <row r="283" s="1" customFormat="1" ht="17.1" customHeight="1" spans="1:3">
      <c r="A283" s="9">
        <v>2030501</v>
      </c>
      <c r="B283" s="9" t="s">
        <v>935</v>
      </c>
      <c r="C283" s="32">
        <v>0</v>
      </c>
    </row>
    <row r="284" s="1" customFormat="1" ht="17.1" customHeight="1" spans="1:3">
      <c r="A284" s="9">
        <v>20306</v>
      </c>
      <c r="B284" s="18" t="s">
        <v>936</v>
      </c>
      <c r="C284" s="10">
        <f>SUM(C285:C291)</f>
        <v>332</v>
      </c>
    </row>
    <row r="285" s="1" customFormat="1" ht="17.1" customHeight="1" spans="1:3">
      <c r="A285" s="9">
        <v>2030601</v>
      </c>
      <c r="B285" s="9" t="s">
        <v>937</v>
      </c>
      <c r="C285" s="32">
        <v>244</v>
      </c>
    </row>
    <row r="286" s="1" customFormat="1" ht="17.1" customHeight="1" spans="1:3">
      <c r="A286" s="9">
        <v>2030602</v>
      </c>
      <c r="B286" s="9" t="s">
        <v>938</v>
      </c>
      <c r="C286" s="32">
        <v>0</v>
      </c>
    </row>
    <row r="287" s="1" customFormat="1" ht="17.1" customHeight="1" spans="1:3">
      <c r="A287" s="9">
        <v>2030603</v>
      </c>
      <c r="B287" s="9" t="s">
        <v>939</v>
      </c>
      <c r="C287" s="32">
        <v>88</v>
      </c>
    </row>
    <row r="288" s="1" customFormat="1" ht="17.1" customHeight="1" spans="1:3">
      <c r="A288" s="9">
        <v>2030604</v>
      </c>
      <c r="B288" s="9" t="s">
        <v>940</v>
      </c>
      <c r="C288" s="32">
        <v>0</v>
      </c>
    </row>
    <row r="289" s="1" customFormat="1" ht="17.1" customHeight="1" spans="1:3">
      <c r="A289" s="9">
        <v>2030607</v>
      </c>
      <c r="B289" s="9" t="s">
        <v>941</v>
      </c>
      <c r="C289" s="32">
        <v>0</v>
      </c>
    </row>
    <row r="290" s="1" customFormat="1" ht="17.1" customHeight="1" spans="1:3">
      <c r="A290" s="9">
        <v>2030608</v>
      </c>
      <c r="B290" s="9" t="s">
        <v>942</v>
      </c>
      <c r="C290" s="32">
        <v>0</v>
      </c>
    </row>
    <row r="291" s="1" customFormat="1" ht="17.1" customHeight="1" spans="1:3">
      <c r="A291" s="9">
        <v>2030699</v>
      </c>
      <c r="B291" s="9" t="s">
        <v>943</v>
      </c>
      <c r="C291" s="32">
        <v>0</v>
      </c>
    </row>
    <row r="292" s="1" customFormat="1" ht="17.1" customHeight="1" spans="1:3">
      <c r="A292" s="9">
        <v>20399</v>
      </c>
      <c r="B292" s="18" t="s">
        <v>944</v>
      </c>
      <c r="C292" s="10">
        <f>C293</f>
        <v>0</v>
      </c>
    </row>
    <row r="293" s="1" customFormat="1" ht="17.1" customHeight="1" spans="1:3">
      <c r="A293" s="9">
        <v>2039999</v>
      </c>
      <c r="B293" s="9" t="s">
        <v>945</v>
      </c>
      <c r="C293" s="32">
        <v>0</v>
      </c>
    </row>
    <row r="294" s="1" customFormat="1" ht="17.1" customHeight="1" spans="1:3">
      <c r="A294" s="9">
        <v>204</v>
      </c>
      <c r="B294" s="18" t="s">
        <v>946</v>
      </c>
      <c r="C294" s="10">
        <f>SUM(C295,C298,C309,C316,C324,C333,C347,C357,C367,C375,C381)</f>
        <v>18774</v>
      </c>
    </row>
    <row r="295" s="1" customFormat="1" ht="17.1" customHeight="1" spans="1:3">
      <c r="A295" s="9">
        <v>20401</v>
      </c>
      <c r="B295" s="18" t="s">
        <v>947</v>
      </c>
      <c r="C295" s="10">
        <f>SUM(C296:C297)</f>
        <v>172</v>
      </c>
    </row>
    <row r="296" s="1" customFormat="1" ht="17.1" customHeight="1" spans="1:3">
      <c r="A296" s="9">
        <v>2040101</v>
      </c>
      <c r="B296" s="9" t="s">
        <v>948</v>
      </c>
      <c r="C296" s="32">
        <v>0</v>
      </c>
    </row>
    <row r="297" s="1" customFormat="1" ht="17.1" customHeight="1" spans="1:3">
      <c r="A297" s="9">
        <v>2040199</v>
      </c>
      <c r="B297" s="9" t="s">
        <v>949</v>
      </c>
      <c r="C297" s="32">
        <v>172</v>
      </c>
    </row>
    <row r="298" s="1" customFormat="1" ht="17.1" customHeight="1" spans="1:3">
      <c r="A298" s="9">
        <v>20402</v>
      </c>
      <c r="B298" s="18" t="s">
        <v>950</v>
      </c>
      <c r="C298" s="10">
        <f>SUM(C299:C308)</f>
        <v>17256</v>
      </c>
    </row>
    <row r="299" s="1" customFormat="1" ht="17.1" customHeight="1" spans="1:3">
      <c r="A299" s="9">
        <v>2040201</v>
      </c>
      <c r="B299" s="9" t="s">
        <v>769</v>
      </c>
      <c r="C299" s="32">
        <v>9072</v>
      </c>
    </row>
    <row r="300" s="1" customFormat="1" ht="17.1" customHeight="1" spans="1:3">
      <c r="A300" s="9">
        <v>2040202</v>
      </c>
      <c r="B300" s="9" t="s">
        <v>770</v>
      </c>
      <c r="C300" s="32">
        <v>1956</v>
      </c>
    </row>
    <row r="301" s="1" customFormat="1" ht="17.1" customHeight="1" spans="1:3">
      <c r="A301" s="9">
        <v>2040203</v>
      </c>
      <c r="B301" s="9" t="s">
        <v>771</v>
      </c>
      <c r="C301" s="32">
        <v>0</v>
      </c>
    </row>
    <row r="302" s="1" customFormat="1" ht="17.1" customHeight="1" spans="1:3">
      <c r="A302" s="9">
        <v>2040219</v>
      </c>
      <c r="B302" s="9" t="s">
        <v>810</v>
      </c>
      <c r="C302" s="32">
        <v>0</v>
      </c>
    </row>
    <row r="303" s="1" customFormat="1" ht="17.1" customHeight="1" spans="1:3">
      <c r="A303" s="9">
        <v>2040220</v>
      </c>
      <c r="B303" s="9" t="s">
        <v>951</v>
      </c>
      <c r="C303" s="32">
        <v>113</v>
      </c>
    </row>
    <row r="304" s="1" customFormat="1" ht="16.9" customHeight="1" spans="1:3">
      <c r="A304" s="9">
        <v>2040221</v>
      </c>
      <c r="B304" s="9" t="s">
        <v>952</v>
      </c>
      <c r="C304" s="32">
        <v>0</v>
      </c>
    </row>
    <row r="305" s="1" customFormat="1" ht="16.9" customHeight="1" spans="1:3">
      <c r="A305" s="9">
        <v>2040222</v>
      </c>
      <c r="B305" s="9" t="s">
        <v>953</v>
      </c>
      <c r="C305" s="32">
        <v>0</v>
      </c>
    </row>
    <row r="306" s="1" customFormat="1" ht="17.1" customHeight="1" spans="1:3">
      <c r="A306" s="9">
        <v>2040223</v>
      </c>
      <c r="B306" s="9" t="s">
        <v>954</v>
      </c>
      <c r="C306" s="32">
        <v>0</v>
      </c>
    </row>
    <row r="307" s="1" customFormat="1" ht="17.1" customHeight="1" spans="1:3">
      <c r="A307" s="9">
        <v>2040250</v>
      </c>
      <c r="B307" s="9" t="s">
        <v>778</v>
      </c>
      <c r="C307" s="32">
        <v>0</v>
      </c>
    </row>
    <row r="308" s="1" customFormat="1" ht="17.1" customHeight="1" spans="1:3">
      <c r="A308" s="9">
        <v>2040299</v>
      </c>
      <c r="B308" s="9" t="s">
        <v>955</v>
      </c>
      <c r="C308" s="32">
        <v>6115</v>
      </c>
    </row>
    <row r="309" s="1" customFormat="1" ht="17.1" customHeight="1" spans="1:3">
      <c r="A309" s="9">
        <v>20403</v>
      </c>
      <c r="B309" s="18" t="s">
        <v>956</v>
      </c>
      <c r="C309" s="10">
        <f>SUM(C310:C315)</f>
        <v>0</v>
      </c>
    </row>
    <row r="310" s="1" customFormat="1" ht="17.1" customHeight="1" spans="1:3">
      <c r="A310" s="9">
        <v>2040301</v>
      </c>
      <c r="B310" s="9" t="s">
        <v>769</v>
      </c>
      <c r="C310" s="32">
        <v>0</v>
      </c>
    </row>
    <row r="311" s="1" customFormat="1" ht="17.1" customHeight="1" spans="1:3">
      <c r="A311" s="9">
        <v>2040302</v>
      </c>
      <c r="B311" s="9" t="s">
        <v>770</v>
      </c>
      <c r="C311" s="32">
        <v>0</v>
      </c>
    </row>
    <row r="312" s="1" customFormat="1" ht="17.1" customHeight="1" spans="1:3">
      <c r="A312" s="9">
        <v>2040303</v>
      </c>
      <c r="B312" s="9" t="s">
        <v>771</v>
      </c>
      <c r="C312" s="32">
        <v>0</v>
      </c>
    </row>
    <row r="313" s="1" customFormat="1" ht="17.1" customHeight="1" spans="1:3">
      <c r="A313" s="9">
        <v>2040304</v>
      </c>
      <c r="B313" s="9" t="s">
        <v>957</v>
      </c>
      <c r="C313" s="32">
        <v>0</v>
      </c>
    </row>
    <row r="314" s="1" customFormat="1" ht="17.1" customHeight="1" spans="1:3">
      <c r="A314" s="9">
        <v>2040350</v>
      </c>
      <c r="B314" s="9" t="s">
        <v>778</v>
      </c>
      <c r="C314" s="32">
        <v>0</v>
      </c>
    </row>
    <row r="315" s="1" customFormat="1" ht="17.1" customHeight="1" spans="1:3">
      <c r="A315" s="9">
        <v>2040399</v>
      </c>
      <c r="B315" s="9" t="s">
        <v>958</v>
      </c>
      <c r="C315" s="32">
        <v>0</v>
      </c>
    </row>
    <row r="316" s="1" customFormat="1" ht="17.1" customHeight="1" spans="1:3">
      <c r="A316" s="9">
        <v>20404</v>
      </c>
      <c r="B316" s="18" t="s">
        <v>959</v>
      </c>
      <c r="C316" s="10">
        <f>SUM(C317:C323)</f>
        <v>124</v>
      </c>
    </row>
    <row r="317" s="1" customFormat="1" ht="17.1" customHeight="1" spans="1:3">
      <c r="A317" s="9">
        <v>2040401</v>
      </c>
      <c r="B317" s="9" t="s">
        <v>769</v>
      </c>
      <c r="C317" s="32">
        <v>0</v>
      </c>
    </row>
    <row r="318" s="1" customFormat="1" ht="17.1" customHeight="1" spans="1:3">
      <c r="A318" s="9">
        <v>2040402</v>
      </c>
      <c r="B318" s="9" t="s">
        <v>770</v>
      </c>
      <c r="C318" s="32">
        <v>0</v>
      </c>
    </row>
    <row r="319" s="1" customFormat="1" ht="17.1" customHeight="1" spans="1:3">
      <c r="A319" s="9">
        <v>2040403</v>
      </c>
      <c r="B319" s="9" t="s">
        <v>771</v>
      </c>
      <c r="C319" s="32">
        <v>0</v>
      </c>
    </row>
    <row r="320" s="1" customFormat="1" ht="17.1" customHeight="1" spans="1:3">
      <c r="A320" s="9">
        <v>2040409</v>
      </c>
      <c r="B320" s="9" t="s">
        <v>960</v>
      </c>
      <c r="C320" s="32">
        <v>0</v>
      </c>
    </row>
    <row r="321" s="1" customFormat="1" ht="17.1" customHeight="1" spans="1:3">
      <c r="A321" s="9">
        <v>2040410</v>
      </c>
      <c r="B321" s="9" t="s">
        <v>961</v>
      </c>
      <c r="C321" s="32">
        <v>0</v>
      </c>
    </row>
    <row r="322" s="1" customFormat="1" ht="17.1" customHeight="1" spans="1:3">
      <c r="A322" s="9">
        <v>2040450</v>
      </c>
      <c r="B322" s="9" t="s">
        <v>778</v>
      </c>
      <c r="C322" s="32">
        <v>0</v>
      </c>
    </row>
    <row r="323" s="1" customFormat="1" ht="17.1" customHeight="1" spans="1:3">
      <c r="A323" s="9">
        <v>2040499</v>
      </c>
      <c r="B323" s="9" t="s">
        <v>962</v>
      </c>
      <c r="C323" s="32">
        <v>124</v>
      </c>
    </row>
    <row r="324" s="1" customFormat="1" ht="17.1" customHeight="1" spans="1:3">
      <c r="A324" s="9">
        <v>20405</v>
      </c>
      <c r="B324" s="18" t="s">
        <v>963</v>
      </c>
      <c r="C324" s="10">
        <f>SUM(C325:C332)</f>
        <v>258</v>
      </c>
    </row>
    <row r="325" s="1" customFormat="1" ht="17.1" customHeight="1" spans="1:3">
      <c r="A325" s="9">
        <v>2040501</v>
      </c>
      <c r="B325" s="9" t="s">
        <v>769</v>
      </c>
      <c r="C325" s="32">
        <v>0</v>
      </c>
    </row>
    <row r="326" s="1" customFormat="1" ht="17.1" customHeight="1" spans="1:3">
      <c r="A326" s="9">
        <v>2040502</v>
      </c>
      <c r="B326" s="9" t="s">
        <v>770</v>
      </c>
      <c r="C326" s="32">
        <v>0</v>
      </c>
    </row>
    <row r="327" s="1" customFormat="1" ht="17.1" customHeight="1" spans="1:3">
      <c r="A327" s="9">
        <v>2040503</v>
      </c>
      <c r="B327" s="9" t="s">
        <v>771</v>
      </c>
      <c r="C327" s="32">
        <v>0</v>
      </c>
    </row>
    <row r="328" s="1" customFormat="1" ht="17.1" customHeight="1" spans="1:3">
      <c r="A328" s="9">
        <v>2040504</v>
      </c>
      <c r="B328" s="9" t="s">
        <v>964</v>
      </c>
      <c r="C328" s="32">
        <v>0</v>
      </c>
    </row>
    <row r="329" s="1" customFormat="1" ht="17.1" customHeight="1" spans="1:3">
      <c r="A329" s="9">
        <v>2040505</v>
      </c>
      <c r="B329" s="9" t="s">
        <v>965</v>
      </c>
      <c r="C329" s="32">
        <v>0</v>
      </c>
    </row>
    <row r="330" s="1" customFormat="1" ht="17.1" customHeight="1" spans="1:3">
      <c r="A330" s="9">
        <v>2040506</v>
      </c>
      <c r="B330" s="9" t="s">
        <v>966</v>
      </c>
      <c r="C330" s="32">
        <v>0</v>
      </c>
    </row>
    <row r="331" s="1" customFormat="1" ht="17.1" customHeight="1" spans="1:3">
      <c r="A331" s="9">
        <v>2040550</v>
      </c>
      <c r="B331" s="9" t="s">
        <v>778</v>
      </c>
      <c r="C331" s="32">
        <v>0</v>
      </c>
    </row>
    <row r="332" s="1" customFormat="1" ht="17.1" customHeight="1" spans="1:3">
      <c r="A332" s="9">
        <v>2040599</v>
      </c>
      <c r="B332" s="9" t="s">
        <v>967</v>
      </c>
      <c r="C332" s="32">
        <v>258</v>
      </c>
    </row>
    <row r="333" s="1" customFormat="1" ht="17.1" customHeight="1" spans="1:3">
      <c r="A333" s="9">
        <v>20406</v>
      </c>
      <c r="B333" s="18" t="s">
        <v>968</v>
      </c>
      <c r="C333" s="10">
        <f>SUM(C334:C346)</f>
        <v>865</v>
      </c>
    </row>
    <row r="334" s="1" customFormat="1" ht="17.1" customHeight="1" spans="1:3">
      <c r="A334" s="9">
        <v>2040601</v>
      </c>
      <c r="B334" s="9" t="s">
        <v>769</v>
      </c>
      <c r="C334" s="32">
        <v>371</v>
      </c>
    </row>
    <row r="335" s="1" customFormat="1" ht="17.1" customHeight="1" spans="1:3">
      <c r="A335" s="9">
        <v>2040602</v>
      </c>
      <c r="B335" s="9" t="s">
        <v>770</v>
      </c>
      <c r="C335" s="32">
        <v>6</v>
      </c>
    </row>
    <row r="336" s="1" customFormat="1" ht="17.1" customHeight="1" spans="1:3">
      <c r="A336" s="9">
        <v>2040603</v>
      </c>
      <c r="B336" s="9" t="s">
        <v>771</v>
      </c>
      <c r="C336" s="32">
        <v>0</v>
      </c>
    </row>
    <row r="337" s="1" customFormat="1" ht="17.1" customHeight="1" spans="1:3">
      <c r="A337" s="9">
        <v>2040604</v>
      </c>
      <c r="B337" s="9" t="s">
        <v>969</v>
      </c>
      <c r="C337" s="32">
        <v>54</v>
      </c>
    </row>
    <row r="338" s="1" customFormat="1" ht="17.1" customHeight="1" spans="1:3">
      <c r="A338" s="9">
        <v>2040605</v>
      </c>
      <c r="B338" s="9" t="s">
        <v>970</v>
      </c>
      <c r="C338" s="32">
        <v>25</v>
      </c>
    </row>
    <row r="339" s="1" customFormat="1" ht="17.1" customHeight="1" spans="1:3">
      <c r="A339" s="9">
        <v>2040606</v>
      </c>
      <c r="B339" s="9" t="s">
        <v>971</v>
      </c>
      <c r="C339" s="32">
        <v>0</v>
      </c>
    </row>
    <row r="340" s="1" customFormat="1" ht="17.1" customHeight="1" spans="1:3">
      <c r="A340" s="9">
        <v>2040607</v>
      </c>
      <c r="B340" s="9" t="s">
        <v>972</v>
      </c>
      <c r="C340" s="32">
        <v>7</v>
      </c>
    </row>
    <row r="341" s="1" customFormat="1" ht="17.1" customHeight="1" spans="1:3">
      <c r="A341" s="9">
        <v>2040608</v>
      </c>
      <c r="B341" s="9" t="s">
        <v>973</v>
      </c>
      <c r="C341" s="32">
        <v>0</v>
      </c>
    </row>
    <row r="342" s="1" customFormat="1" ht="17.1" customHeight="1" spans="1:3">
      <c r="A342" s="9">
        <v>2040610</v>
      </c>
      <c r="B342" s="9" t="s">
        <v>974</v>
      </c>
      <c r="C342" s="32">
        <v>42</v>
      </c>
    </row>
    <row r="343" s="1" customFormat="1" ht="17.1" customHeight="1" spans="1:3">
      <c r="A343" s="9">
        <v>2040612</v>
      </c>
      <c r="B343" s="9" t="s">
        <v>975</v>
      </c>
      <c r="C343" s="32">
        <v>53</v>
      </c>
    </row>
    <row r="344" s="1" customFormat="1" ht="17.1" customHeight="1" spans="1:3">
      <c r="A344" s="9">
        <v>2040613</v>
      </c>
      <c r="B344" s="9" t="s">
        <v>810</v>
      </c>
      <c r="C344" s="32">
        <v>0</v>
      </c>
    </row>
    <row r="345" s="1" customFormat="1" ht="17.1" customHeight="1" spans="1:3">
      <c r="A345" s="9">
        <v>2040650</v>
      </c>
      <c r="B345" s="9" t="s">
        <v>778</v>
      </c>
      <c r="C345" s="32">
        <v>0</v>
      </c>
    </row>
    <row r="346" s="1" customFormat="1" ht="17.1" customHeight="1" spans="1:3">
      <c r="A346" s="9">
        <v>2040699</v>
      </c>
      <c r="B346" s="9" t="s">
        <v>976</v>
      </c>
      <c r="C346" s="32">
        <v>307</v>
      </c>
    </row>
    <row r="347" s="1" customFormat="1" ht="17.1" customHeight="1" spans="1:3">
      <c r="A347" s="9">
        <v>20407</v>
      </c>
      <c r="B347" s="18" t="s">
        <v>977</v>
      </c>
      <c r="C347" s="10">
        <f>SUM(C348:C356)</f>
        <v>0</v>
      </c>
    </row>
    <row r="348" s="1" customFormat="1" ht="17.1" customHeight="1" spans="1:3">
      <c r="A348" s="9">
        <v>2040701</v>
      </c>
      <c r="B348" s="9" t="s">
        <v>769</v>
      </c>
      <c r="C348" s="32">
        <v>0</v>
      </c>
    </row>
    <row r="349" s="1" customFormat="1" ht="17.1" customHeight="1" spans="1:3">
      <c r="A349" s="9">
        <v>2040702</v>
      </c>
      <c r="B349" s="9" t="s">
        <v>770</v>
      </c>
      <c r="C349" s="32">
        <v>0</v>
      </c>
    </row>
    <row r="350" s="1" customFormat="1" ht="17.1" customHeight="1" spans="1:3">
      <c r="A350" s="9">
        <v>2040703</v>
      </c>
      <c r="B350" s="9" t="s">
        <v>771</v>
      </c>
      <c r="C350" s="32">
        <v>0</v>
      </c>
    </row>
    <row r="351" s="1" customFormat="1" ht="17.1" customHeight="1" spans="1:3">
      <c r="A351" s="9">
        <v>2040704</v>
      </c>
      <c r="B351" s="9" t="s">
        <v>978</v>
      </c>
      <c r="C351" s="32">
        <v>0</v>
      </c>
    </row>
    <row r="352" s="1" customFormat="1" ht="17.1" customHeight="1" spans="1:3">
      <c r="A352" s="9">
        <v>2040705</v>
      </c>
      <c r="B352" s="9" t="s">
        <v>979</v>
      </c>
      <c r="C352" s="32">
        <v>0</v>
      </c>
    </row>
    <row r="353" s="1" customFormat="1" ht="17.1" customHeight="1" spans="1:3">
      <c r="A353" s="9">
        <v>2040706</v>
      </c>
      <c r="B353" s="9" t="s">
        <v>980</v>
      </c>
      <c r="C353" s="32">
        <v>0</v>
      </c>
    </row>
    <row r="354" s="1" customFormat="1" ht="17.1" customHeight="1" spans="1:3">
      <c r="A354" s="9">
        <v>2040707</v>
      </c>
      <c r="B354" s="9" t="s">
        <v>810</v>
      </c>
      <c r="C354" s="32">
        <v>0</v>
      </c>
    </row>
    <row r="355" s="1" customFormat="1" ht="17.1" customHeight="1" spans="1:3">
      <c r="A355" s="9">
        <v>2040750</v>
      </c>
      <c r="B355" s="9" t="s">
        <v>778</v>
      </c>
      <c r="C355" s="32">
        <v>0</v>
      </c>
    </row>
    <row r="356" s="1" customFormat="1" ht="17.1" customHeight="1" spans="1:3">
      <c r="A356" s="9">
        <v>2040799</v>
      </c>
      <c r="B356" s="9" t="s">
        <v>981</v>
      </c>
      <c r="C356" s="32">
        <v>0</v>
      </c>
    </row>
    <row r="357" s="1" customFormat="1" ht="17.1" customHeight="1" spans="1:3">
      <c r="A357" s="9">
        <v>20408</v>
      </c>
      <c r="B357" s="18" t="s">
        <v>982</v>
      </c>
      <c r="C357" s="10">
        <f>SUM(C358:C366)</f>
        <v>0</v>
      </c>
    </row>
    <row r="358" s="1" customFormat="1" ht="17.1" customHeight="1" spans="1:3">
      <c r="A358" s="9">
        <v>2040801</v>
      </c>
      <c r="B358" s="9" t="s">
        <v>769</v>
      </c>
      <c r="C358" s="32">
        <v>0</v>
      </c>
    </row>
    <row r="359" s="1" customFormat="1" ht="17.1" customHeight="1" spans="1:3">
      <c r="A359" s="9">
        <v>2040802</v>
      </c>
      <c r="B359" s="9" t="s">
        <v>770</v>
      </c>
      <c r="C359" s="32">
        <v>0</v>
      </c>
    </row>
    <row r="360" s="1" customFormat="1" ht="17.1" customHeight="1" spans="1:3">
      <c r="A360" s="9">
        <v>2040803</v>
      </c>
      <c r="B360" s="9" t="s">
        <v>771</v>
      </c>
      <c r="C360" s="32">
        <v>0</v>
      </c>
    </row>
    <row r="361" s="1" customFormat="1" ht="17.1" customHeight="1" spans="1:3">
      <c r="A361" s="9">
        <v>2040804</v>
      </c>
      <c r="B361" s="9" t="s">
        <v>983</v>
      </c>
      <c r="C361" s="32">
        <v>0</v>
      </c>
    </row>
    <row r="362" s="1" customFormat="1" ht="17.1" customHeight="1" spans="1:3">
      <c r="A362" s="9">
        <v>2040805</v>
      </c>
      <c r="B362" s="9" t="s">
        <v>984</v>
      </c>
      <c r="C362" s="32">
        <v>0</v>
      </c>
    </row>
    <row r="363" s="1" customFormat="1" ht="17.1" customHeight="1" spans="1:3">
      <c r="A363" s="9">
        <v>2040806</v>
      </c>
      <c r="B363" s="9" t="s">
        <v>985</v>
      </c>
      <c r="C363" s="32">
        <v>0</v>
      </c>
    </row>
    <row r="364" s="1" customFormat="1" ht="17.1" customHeight="1" spans="1:3">
      <c r="A364" s="9">
        <v>2040807</v>
      </c>
      <c r="B364" s="9" t="s">
        <v>810</v>
      </c>
      <c r="C364" s="32">
        <v>0</v>
      </c>
    </row>
    <row r="365" s="1" customFormat="1" ht="17.1" customHeight="1" spans="1:3">
      <c r="A365" s="9">
        <v>2040850</v>
      </c>
      <c r="B365" s="9" t="s">
        <v>778</v>
      </c>
      <c r="C365" s="32">
        <v>0</v>
      </c>
    </row>
    <row r="366" s="1" customFormat="1" ht="17.1" customHeight="1" spans="1:3">
      <c r="A366" s="9">
        <v>2040899</v>
      </c>
      <c r="B366" s="9" t="s">
        <v>986</v>
      </c>
      <c r="C366" s="32">
        <v>0</v>
      </c>
    </row>
    <row r="367" s="1" customFormat="1" ht="17.1" customHeight="1" spans="1:3">
      <c r="A367" s="9">
        <v>20409</v>
      </c>
      <c r="B367" s="18" t="s">
        <v>987</v>
      </c>
      <c r="C367" s="10">
        <f>SUM(C368:C374)</f>
        <v>0</v>
      </c>
    </row>
    <row r="368" s="1" customFormat="1" ht="17.1" customHeight="1" spans="1:3">
      <c r="A368" s="9">
        <v>2040901</v>
      </c>
      <c r="B368" s="9" t="s">
        <v>769</v>
      </c>
      <c r="C368" s="32">
        <v>0</v>
      </c>
    </row>
    <row r="369" s="1" customFormat="1" ht="17.1" customHeight="1" spans="1:3">
      <c r="A369" s="9">
        <v>2040902</v>
      </c>
      <c r="B369" s="9" t="s">
        <v>770</v>
      </c>
      <c r="C369" s="32">
        <v>0</v>
      </c>
    </row>
    <row r="370" s="1" customFormat="1" ht="17.1" customHeight="1" spans="1:3">
      <c r="A370" s="9">
        <v>2040903</v>
      </c>
      <c r="B370" s="9" t="s">
        <v>771</v>
      </c>
      <c r="C370" s="32">
        <v>0</v>
      </c>
    </row>
    <row r="371" s="1" customFormat="1" ht="17.1" customHeight="1" spans="1:3">
      <c r="A371" s="9">
        <v>2040904</v>
      </c>
      <c r="B371" s="9" t="s">
        <v>988</v>
      </c>
      <c r="C371" s="32">
        <v>0</v>
      </c>
    </row>
    <row r="372" s="1" customFormat="1" ht="17.1" customHeight="1" spans="1:3">
      <c r="A372" s="9">
        <v>2040905</v>
      </c>
      <c r="B372" s="9" t="s">
        <v>989</v>
      </c>
      <c r="C372" s="32">
        <v>0</v>
      </c>
    </row>
    <row r="373" s="1" customFormat="1" ht="17.1" customHeight="1" spans="1:3">
      <c r="A373" s="9">
        <v>2040950</v>
      </c>
      <c r="B373" s="9" t="s">
        <v>778</v>
      </c>
      <c r="C373" s="32">
        <v>0</v>
      </c>
    </row>
    <row r="374" s="1" customFormat="1" ht="17.1" customHeight="1" spans="1:3">
      <c r="A374" s="9">
        <v>2040999</v>
      </c>
      <c r="B374" s="9" t="s">
        <v>990</v>
      </c>
      <c r="C374" s="32">
        <v>0</v>
      </c>
    </row>
    <row r="375" s="1" customFormat="1" ht="17.1" customHeight="1" spans="1:3">
      <c r="A375" s="9">
        <v>20410</v>
      </c>
      <c r="B375" s="18" t="s">
        <v>991</v>
      </c>
      <c r="C375" s="10">
        <f>SUM(C376:C380)</f>
        <v>0</v>
      </c>
    </row>
    <row r="376" s="1" customFormat="1" ht="17.1" customHeight="1" spans="1:3">
      <c r="A376" s="9">
        <v>2041001</v>
      </c>
      <c r="B376" s="9" t="s">
        <v>769</v>
      </c>
      <c r="C376" s="32">
        <v>0</v>
      </c>
    </row>
    <row r="377" s="1" customFormat="1" ht="17.1" customHeight="1" spans="1:3">
      <c r="A377" s="9">
        <v>2041002</v>
      </c>
      <c r="B377" s="9" t="s">
        <v>770</v>
      </c>
      <c r="C377" s="32">
        <v>0</v>
      </c>
    </row>
    <row r="378" s="1" customFormat="1" ht="17.1" customHeight="1" spans="1:3">
      <c r="A378" s="9">
        <v>2041006</v>
      </c>
      <c r="B378" s="9" t="s">
        <v>810</v>
      </c>
      <c r="C378" s="32">
        <v>0</v>
      </c>
    </row>
    <row r="379" s="1" customFormat="1" ht="17.1" customHeight="1" spans="1:3">
      <c r="A379" s="9">
        <v>2041007</v>
      </c>
      <c r="B379" s="9" t="s">
        <v>992</v>
      </c>
      <c r="C379" s="32">
        <v>0</v>
      </c>
    </row>
    <row r="380" s="1" customFormat="1" ht="17.1" customHeight="1" spans="1:3">
      <c r="A380" s="9">
        <v>2041099</v>
      </c>
      <c r="B380" s="9" t="s">
        <v>993</v>
      </c>
      <c r="C380" s="32">
        <v>0</v>
      </c>
    </row>
    <row r="381" s="1" customFormat="1" ht="16.9" customHeight="1" spans="1:3">
      <c r="A381" s="9">
        <v>20499</v>
      </c>
      <c r="B381" s="18" t="s">
        <v>994</v>
      </c>
      <c r="C381" s="10">
        <f>SUM(C382:C383)</f>
        <v>99</v>
      </c>
    </row>
    <row r="382" s="1" customFormat="1" ht="17.1" customHeight="1" spans="1:3">
      <c r="A382" s="9">
        <v>2049902</v>
      </c>
      <c r="B382" s="9" t="s">
        <v>995</v>
      </c>
      <c r="C382" s="32">
        <v>0</v>
      </c>
    </row>
    <row r="383" s="1" customFormat="1" ht="17.1" customHeight="1" spans="1:3">
      <c r="A383" s="9">
        <v>2049999</v>
      </c>
      <c r="B383" s="9" t="s">
        <v>996</v>
      </c>
      <c r="C383" s="32">
        <v>99</v>
      </c>
    </row>
    <row r="384" s="1" customFormat="1" ht="17.1" customHeight="1" spans="1:3">
      <c r="A384" s="9">
        <v>205</v>
      </c>
      <c r="B384" s="18" t="s">
        <v>997</v>
      </c>
      <c r="C384" s="10">
        <f>SUM(C385,C390,C397,C403,C409,C413,C417,C421,C427,C434)</f>
        <v>94827</v>
      </c>
    </row>
    <row r="385" s="1" customFormat="1" ht="17.1" customHeight="1" spans="1:3">
      <c r="A385" s="9">
        <v>20501</v>
      </c>
      <c r="B385" s="18" t="s">
        <v>998</v>
      </c>
      <c r="C385" s="10">
        <f>SUM(C386:C389)</f>
        <v>1254</v>
      </c>
    </row>
    <row r="386" s="1" customFormat="1" ht="17.1" customHeight="1" spans="1:3">
      <c r="A386" s="9">
        <v>2050101</v>
      </c>
      <c r="B386" s="9" t="s">
        <v>769</v>
      </c>
      <c r="C386" s="32">
        <v>1054</v>
      </c>
    </row>
    <row r="387" s="1" customFormat="1" ht="17.1" customHeight="1" spans="1:3">
      <c r="A387" s="9">
        <v>2050102</v>
      </c>
      <c r="B387" s="9" t="s">
        <v>770</v>
      </c>
      <c r="C387" s="32">
        <v>128</v>
      </c>
    </row>
    <row r="388" s="1" customFormat="1" ht="17.1" customHeight="1" spans="1:3">
      <c r="A388" s="9">
        <v>2050103</v>
      </c>
      <c r="B388" s="9" t="s">
        <v>771</v>
      </c>
      <c r="C388" s="32">
        <v>0</v>
      </c>
    </row>
    <row r="389" s="1" customFormat="1" ht="17.1" customHeight="1" spans="1:3">
      <c r="A389" s="9">
        <v>2050199</v>
      </c>
      <c r="B389" s="9" t="s">
        <v>999</v>
      </c>
      <c r="C389" s="32">
        <v>72</v>
      </c>
    </row>
    <row r="390" s="1" customFormat="1" ht="17.1" customHeight="1" spans="1:3">
      <c r="A390" s="9">
        <v>20502</v>
      </c>
      <c r="B390" s="18" t="s">
        <v>1000</v>
      </c>
      <c r="C390" s="10">
        <f>SUM(C391:C396)</f>
        <v>81146</v>
      </c>
    </row>
    <row r="391" s="1" customFormat="1" ht="17.1" customHeight="1" spans="1:3">
      <c r="A391" s="9">
        <v>2050201</v>
      </c>
      <c r="B391" s="9" t="s">
        <v>1001</v>
      </c>
      <c r="C391" s="32">
        <v>4521</v>
      </c>
    </row>
    <row r="392" s="1" customFormat="1" ht="17.1" customHeight="1" spans="1:3">
      <c r="A392" s="9">
        <v>2050202</v>
      </c>
      <c r="B392" s="9" t="s">
        <v>1002</v>
      </c>
      <c r="C392" s="32">
        <v>9923</v>
      </c>
    </row>
    <row r="393" s="1" customFormat="1" ht="17.1" customHeight="1" spans="1:3">
      <c r="A393" s="9">
        <v>2050203</v>
      </c>
      <c r="B393" s="9" t="s">
        <v>1003</v>
      </c>
      <c r="C393" s="32">
        <v>34542</v>
      </c>
    </row>
    <row r="394" s="1" customFormat="1" ht="17.1" customHeight="1" spans="1:3">
      <c r="A394" s="9">
        <v>2050204</v>
      </c>
      <c r="B394" s="9" t="s">
        <v>1004</v>
      </c>
      <c r="C394" s="32">
        <v>12713</v>
      </c>
    </row>
    <row r="395" s="1" customFormat="1" ht="17.1" customHeight="1" spans="1:3">
      <c r="A395" s="9">
        <v>2050205</v>
      </c>
      <c r="B395" s="9" t="s">
        <v>1005</v>
      </c>
      <c r="C395" s="32">
        <v>0</v>
      </c>
    </row>
    <row r="396" s="1" customFormat="1" ht="17.1" customHeight="1" spans="1:3">
      <c r="A396" s="9">
        <v>2050299</v>
      </c>
      <c r="B396" s="9" t="s">
        <v>1006</v>
      </c>
      <c r="C396" s="32">
        <v>19447</v>
      </c>
    </row>
    <row r="397" s="1" customFormat="1" ht="17.1" customHeight="1" spans="1:3">
      <c r="A397" s="9">
        <v>20503</v>
      </c>
      <c r="B397" s="18" t="s">
        <v>1007</v>
      </c>
      <c r="C397" s="10">
        <f>SUM(C398:C402)</f>
        <v>5989</v>
      </c>
    </row>
    <row r="398" s="1" customFormat="1" ht="17.1" customHeight="1" spans="1:3">
      <c r="A398" s="9">
        <v>2050301</v>
      </c>
      <c r="B398" s="9" t="s">
        <v>1008</v>
      </c>
      <c r="C398" s="32">
        <v>0</v>
      </c>
    </row>
    <row r="399" s="1" customFormat="1" ht="17.1" customHeight="1" spans="1:3">
      <c r="A399" s="9">
        <v>2050302</v>
      </c>
      <c r="B399" s="9" t="s">
        <v>1009</v>
      </c>
      <c r="C399" s="32">
        <v>5805</v>
      </c>
    </row>
    <row r="400" s="1" customFormat="1" ht="17.1" customHeight="1" spans="1:3">
      <c r="A400" s="9">
        <v>2050303</v>
      </c>
      <c r="B400" s="9" t="s">
        <v>1010</v>
      </c>
      <c r="C400" s="32">
        <v>60</v>
      </c>
    </row>
    <row r="401" s="1" customFormat="1" ht="17.1" customHeight="1" spans="1:3">
      <c r="A401" s="9">
        <v>2050305</v>
      </c>
      <c r="B401" s="9" t="s">
        <v>1011</v>
      </c>
      <c r="C401" s="32">
        <v>0</v>
      </c>
    </row>
    <row r="402" s="1" customFormat="1" ht="17.1" customHeight="1" spans="1:3">
      <c r="A402" s="9">
        <v>2050399</v>
      </c>
      <c r="B402" s="9" t="s">
        <v>1012</v>
      </c>
      <c r="C402" s="32">
        <v>124</v>
      </c>
    </row>
    <row r="403" s="1" customFormat="1" ht="17.1" customHeight="1" spans="1:3">
      <c r="A403" s="9">
        <v>20504</v>
      </c>
      <c r="B403" s="18" t="s">
        <v>1013</v>
      </c>
      <c r="C403" s="10">
        <f>SUM(C404:C408)</f>
        <v>111</v>
      </c>
    </row>
    <row r="404" s="1" customFormat="1" ht="17.1" customHeight="1" spans="1:3">
      <c r="A404" s="9">
        <v>2050401</v>
      </c>
      <c r="B404" s="9" t="s">
        <v>1014</v>
      </c>
      <c r="C404" s="32">
        <v>0</v>
      </c>
    </row>
    <row r="405" s="1" customFormat="1" ht="17.1" customHeight="1" spans="1:3">
      <c r="A405" s="9">
        <v>2050402</v>
      </c>
      <c r="B405" s="9" t="s">
        <v>1015</v>
      </c>
      <c r="C405" s="32">
        <v>0</v>
      </c>
    </row>
    <row r="406" s="1" customFormat="1" ht="17.1" customHeight="1" spans="1:3">
      <c r="A406" s="9">
        <v>2050403</v>
      </c>
      <c r="B406" s="9" t="s">
        <v>1016</v>
      </c>
      <c r="C406" s="32">
        <v>35</v>
      </c>
    </row>
    <row r="407" s="1" customFormat="1" ht="17.1" customHeight="1" spans="1:3">
      <c r="A407" s="9">
        <v>2050404</v>
      </c>
      <c r="B407" s="9" t="s">
        <v>1017</v>
      </c>
      <c r="C407" s="32">
        <v>0</v>
      </c>
    </row>
    <row r="408" s="1" customFormat="1" ht="17.1" customHeight="1" spans="1:3">
      <c r="A408" s="9">
        <v>2050499</v>
      </c>
      <c r="B408" s="9" t="s">
        <v>1018</v>
      </c>
      <c r="C408" s="32">
        <v>76</v>
      </c>
    </row>
    <row r="409" s="1" customFormat="1" ht="17.1" customHeight="1" spans="1:3">
      <c r="A409" s="9">
        <v>20505</v>
      </c>
      <c r="B409" s="18" t="s">
        <v>1019</v>
      </c>
      <c r="C409" s="10">
        <f>SUM(C410:C412)</f>
        <v>0</v>
      </c>
    </row>
    <row r="410" s="1" customFormat="1" ht="17.1" customHeight="1" spans="1:3">
      <c r="A410" s="9">
        <v>2050501</v>
      </c>
      <c r="B410" s="9" t="s">
        <v>1020</v>
      </c>
      <c r="C410" s="32">
        <v>0</v>
      </c>
    </row>
    <row r="411" s="1" customFormat="1" ht="17.1" customHeight="1" spans="1:3">
      <c r="A411" s="9">
        <v>2050502</v>
      </c>
      <c r="B411" s="9" t="s">
        <v>1021</v>
      </c>
      <c r="C411" s="32">
        <v>0</v>
      </c>
    </row>
    <row r="412" s="1" customFormat="1" ht="17.1" customHeight="1" spans="1:3">
      <c r="A412" s="9">
        <v>2050599</v>
      </c>
      <c r="B412" s="9" t="s">
        <v>1022</v>
      </c>
      <c r="C412" s="32">
        <v>0</v>
      </c>
    </row>
    <row r="413" s="1" customFormat="1" ht="17.1" customHeight="1" spans="1:3">
      <c r="A413" s="9">
        <v>20506</v>
      </c>
      <c r="B413" s="18" t="s">
        <v>1023</v>
      </c>
      <c r="C413" s="10">
        <f>SUM(C414:C416)</f>
        <v>0</v>
      </c>
    </row>
    <row r="414" s="1" customFormat="1" ht="17.1" customHeight="1" spans="1:3">
      <c r="A414" s="9">
        <v>2050601</v>
      </c>
      <c r="B414" s="9" t="s">
        <v>1024</v>
      </c>
      <c r="C414" s="32">
        <v>0</v>
      </c>
    </row>
    <row r="415" s="1" customFormat="1" ht="17.1" customHeight="1" spans="1:3">
      <c r="A415" s="9">
        <v>2050602</v>
      </c>
      <c r="B415" s="9" t="s">
        <v>1025</v>
      </c>
      <c r="C415" s="32">
        <v>0</v>
      </c>
    </row>
    <row r="416" s="1" customFormat="1" ht="17.1" customHeight="1" spans="1:3">
      <c r="A416" s="9">
        <v>2050699</v>
      </c>
      <c r="B416" s="9" t="s">
        <v>1026</v>
      </c>
      <c r="C416" s="32">
        <v>0</v>
      </c>
    </row>
    <row r="417" s="1" customFormat="1" ht="17.1" customHeight="1" spans="1:3">
      <c r="A417" s="9">
        <v>20507</v>
      </c>
      <c r="B417" s="18" t="s">
        <v>1027</v>
      </c>
      <c r="C417" s="10">
        <f>SUM(C418:C420)</f>
        <v>322</v>
      </c>
    </row>
    <row r="418" s="1" customFormat="1" ht="17.1" customHeight="1" spans="1:3">
      <c r="A418" s="9">
        <v>2050701</v>
      </c>
      <c r="B418" s="9" t="s">
        <v>1028</v>
      </c>
      <c r="C418" s="32">
        <v>322</v>
      </c>
    </row>
    <row r="419" s="1" customFormat="1" ht="17.1" customHeight="1" spans="1:3">
      <c r="A419" s="9">
        <v>2050702</v>
      </c>
      <c r="B419" s="9" t="s">
        <v>1029</v>
      </c>
      <c r="C419" s="32">
        <v>0</v>
      </c>
    </row>
    <row r="420" s="1" customFormat="1" ht="17.1" customHeight="1" spans="1:3">
      <c r="A420" s="9">
        <v>2050799</v>
      </c>
      <c r="B420" s="9" t="s">
        <v>1030</v>
      </c>
      <c r="C420" s="32">
        <v>0</v>
      </c>
    </row>
    <row r="421" s="1" customFormat="1" ht="17.1" customHeight="1" spans="1:3">
      <c r="A421" s="9">
        <v>20508</v>
      </c>
      <c r="B421" s="18" t="s">
        <v>1031</v>
      </c>
      <c r="C421" s="10">
        <f>SUM(C422:C426)</f>
        <v>605</v>
      </c>
    </row>
    <row r="422" s="1" customFormat="1" ht="17.1" customHeight="1" spans="1:3">
      <c r="A422" s="9">
        <v>2050801</v>
      </c>
      <c r="B422" s="9" t="s">
        <v>1032</v>
      </c>
      <c r="C422" s="32">
        <v>312</v>
      </c>
    </row>
    <row r="423" s="1" customFormat="1" ht="17.1" customHeight="1" spans="1:3">
      <c r="A423" s="9">
        <v>2050802</v>
      </c>
      <c r="B423" s="9" t="s">
        <v>1033</v>
      </c>
      <c r="C423" s="32">
        <v>293</v>
      </c>
    </row>
    <row r="424" s="1" customFormat="1" ht="17.1" customHeight="1" spans="1:3">
      <c r="A424" s="9">
        <v>2050803</v>
      </c>
      <c r="B424" s="9" t="s">
        <v>1034</v>
      </c>
      <c r="C424" s="32">
        <v>0</v>
      </c>
    </row>
    <row r="425" s="1" customFormat="1" ht="17.1" customHeight="1" spans="1:3">
      <c r="A425" s="9">
        <v>2050804</v>
      </c>
      <c r="B425" s="9" t="s">
        <v>1035</v>
      </c>
      <c r="C425" s="32">
        <v>0</v>
      </c>
    </row>
    <row r="426" s="1" customFormat="1" ht="17.1" customHeight="1" spans="1:3">
      <c r="A426" s="9">
        <v>2050899</v>
      </c>
      <c r="B426" s="9" t="s">
        <v>1036</v>
      </c>
      <c r="C426" s="32">
        <v>0</v>
      </c>
    </row>
    <row r="427" s="1" customFormat="1" ht="17.1" customHeight="1" spans="1:3">
      <c r="A427" s="9">
        <v>20509</v>
      </c>
      <c r="B427" s="18" t="s">
        <v>1037</v>
      </c>
      <c r="C427" s="10">
        <f>SUM(C428:C433)</f>
        <v>3687</v>
      </c>
    </row>
    <row r="428" s="1" customFormat="1" ht="17.1" customHeight="1" spans="1:3">
      <c r="A428" s="9">
        <v>2050901</v>
      </c>
      <c r="B428" s="9" t="s">
        <v>1038</v>
      </c>
      <c r="C428" s="32">
        <v>0</v>
      </c>
    </row>
    <row r="429" s="1" customFormat="1" ht="17.1" customHeight="1" spans="1:3">
      <c r="A429" s="9">
        <v>2050902</v>
      </c>
      <c r="B429" s="9" t="s">
        <v>1039</v>
      </c>
      <c r="C429" s="32">
        <v>0</v>
      </c>
    </row>
    <row r="430" s="1" customFormat="1" ht="17.1" customHeight="1" spans="1:3">
      <c r="A430" s="9">
        <v>2050903</v>
      </c>
      <c r="B430" s="9" t="s">
        <v>1040</v>
      </c>
      <c r="C430" s="32">
        <v>0</v>
      </c>
    </row>
    <row r="431" s="1" customFormat="1" ht="17.1" customHeight="1" spans="1:3">
      <c r="A431" s="9">
        <v>2050904</v>
      </c>
      <c r="B431" s="9" t="s">
        <v>1041</v>
      </c>
      <c r="C431" s="32">
        <v>0</v>
      </c>
    </row>
    <row r="432" s="1" customFormat="1" ht="17.1" customHeight="1" spans="1:3">
      <c r="A432" s="9">
        <v>2050905</v>
      </c>
      <c r="B432" s="9" t="s">
        <v>1042</v>
      </c>
      <c r="C432" s="32">
        <v>0</v>
      </c>
    </row>
    <row r="433" s="1" customFormat="1" ht="17.1" customHeight="1" spans="1:3">
      <c r="A433" s="9">
        <v>2050999</v>
      </c>
      <c r="B433" s="9" t="s">
        <v>1043</v>
      </c>
      <c r="C433" s="32">
        <v>3687</v>
      </c>
    </row>
    <row r="434" s="1" customFormat="1" ht="17.1" customHeight="1" spans="1:3">
      <c r="A434" s="9">
        <v>20599</v>
      </c>
      <c r="B434" s="18" t="s">
        <v>1044</v>
      </c>
      <c r="C434" s="10">
        <f>C435</f>
        <v>1713</v>
      </c>
    </row>
    <row r="435" s="1" customFormat="1" ht="17.1" customHeight="1" spans="1:3">
      <c r="A435" s="9">
        <v>2059999</v>
      </c>
      <c r="B435" s="9" t="s">
        <v>1045</v>
      </c>
      <c r="C435" s="32">
        <v>1713</v>
      </c>
    </row>
    <row r="436" s="1" customFormat="1" ht="17.1" customHeight="1" spans="1:3">
      <c r="A436" s="9">
        <v>206</v>
      </c>
      <c r="B436" s="18" t="s">
        <v>1046</v>
      </c>
      <c r="C436" s="10">
        <f>SUM(C437,C442,C451,C457,C462,C467,C472,C479,C483,C487)</f>
        <v>17648</v>
      </c>
    </row>
    <row r="437" s="1" customFormat="1" ht="17.1" customHeight="1" spans="1:3">
      <c r="A437" s="9">
        <v>20601</v>
      </c>
      <c r="B437" s="18" t="s">
        <v>1047</v>
      </c>
      <c r="C437" s="10">
        <f>SUM(C438:C441)</f>
        <v>183</v>
      </c>
    </row>
    <row r="438" s="1" customFormat="1" ht="17.1" customHeight="1" spans="1:3">
      <c r="A438" s="9">
        <v>2060101</v>
      </c>
      <c r="B438" s="9" t="s">
        <v>769</v>
      </c>
      <c r="C438" s="32">
        <v>163</v>
      </c>
    </row>
    <row r="439" s="1" customFormat="1" ht="17.1" customHeight="1" spans="1:3">
      <c r="A439" s="9">
        <v>2060102</v>
      </c>
      <c r="B439" s="9" t="s">
        <v>770</v>
      </c>
      <c r="C439" s="32">
        <v>0</v>
      </c>
    </row>
    <row r="440" s="1" customFormat="1" ht="17.1" customHeight="1" spans="1:3">
      <c r="A440" s="9">
        <v>2060103</v>
      </c>
      <c r="B440" s="9" t="s">
        <v>771</v>
      </c>
      <c r="C440" s="32">
        <v>0</v>
      </c>
    </row>
    <row r="441" s="1" customFormat="1" ht="17.1" customHeight="1" spans="1:3">
      <c r="A441" s="9">
        <v>2060199</v>
      </c>
      <c r="B441" s="9" t="s">
        <v>1048</v>
      </c>
      <c r="C441" s="32">
        <v>20</v>
      </c>
    </row>
    <row r="442" s="1" customFormat="1" ht="17.1" customHeight="1" spans="1:3">
      <c r="A442" s="9">
        <v>20602</v>
      </c>
      <c r="B442" s="18" t="s">
        <v>1049</v>
      </c>
      <c r="C442" s="10">
        <f>SUM(C443:C450)</f>
        <v>1</v>
      </c>
    </row>
    <row r="443" s="1" customFormat="1" ht="17.1" customHeight="1" spans="1:3">
      <c r="A443" s="9">
        <v>2060201</v>
      </c>
      <c r="B443" s="9" t="s">
        <v>1050</v>
      </c>
      <c r="C443" s="32">
        <v>0</v>
      </c>
    </row>
    <row r="444" s="1" customFormat="1" ht="17.1" customHeight="1" spans="1:3">
      <c r="A444" s="9">
        <v>2060203</v>
      </c>
      <c r="B444" s="9" t="s">
        <v>1051</v>
      </c>
      <c r="C444" s="32">
        <v>0</v>
      </c>
    </row>
    <row r="445" s="1" customFormat="1" ht="17.1" customHeight="1" spans="1:3">
      <c r="A445" s="9">
        <v>2060204</v>
      </c>
      <c r="B445" s="9" t="s">
        <v>1052</v>
      </c>
      <c r="C445" s="32">
        <v>0</v>
      </c>
    </row>
    <row r="446" s="1" customFormat="1" ht="17.1" customHeight="1" spans="1:3">
      <c r="A446" s="9">
        <v>2060205</v>
      </c>
      <c r="B446" s="9" t="s">
        <v>1053</v>
      </c>
      <c r="C446" s="32">
        <v>0</v>
      </c>
    </row>
    <row r="447" s="1" customFormat="1" ht="17.1" customHeight="1" spans="1:3">
      <c r="A447" s="9">
        <v>2060206</v>
      </c>
      <c r="B447" s="9" t="s">
        <v>1054</v>
      </c>
      <c r="C447" s="32">
        <v>0</v>
      </c>
    </row>
    <row r="448" s="1" customFormat="1" ht="16.9" customHeight="1" spans="1:3">
      <c r="A448" s="9">
        <v>2060207</v>
      </c>
      <c r="B448" s="9" t="s">
        <v>1055</v>
      </c>
      <c r="C448" s="32">
        <v>0</v>
      </c>
    </row>
    <row r="449" s="1" customFormat="1" ht="17.1" customHeight="1" spans="1:3">
      <c r="A449" s="9">
        <v>2060208</v>
      </c>
      <c r="B449" s="9" t="s">
        <v>1056</v>
      </c>
      <c r="C449" s="32">
        <v>1</v>
      </c>
    </row>
    <row r="450" s="1" customFormat="1" ht="17.1" customHeight="1" spans="1:3">
      <c r="A450" s="9">
        <v>2060299</v>
      </c>
      <c r="B450" s="9" t="s">
        <v>1057</v>
      </c>
      <c r="C450" s="32">
        <v>0</v>
      </c>
    </row>
    <row r="451" s="1" customFormat="1" ht="17.1" customHeight="1" spans="1:3">
      <c r="A451" s="9">
        <v>20603</v>
      </c>
      <c r="B451" s="18" t="s">
        <v>1058</v>
      </c>
      <c r="C451" s="10">
        <f>SUM(C452:C456)</f>
        <v>0</v>
      </c>
    </row>
    <row r="452" s="1" customFormat="1" ht="17.1" customHeight="1" spans="1:3">
      <c r="A452" s="9">
        <v>2060301</v>
      </c>
      <c r="B452" s="9" t="s">
        <v>1050</v>
      </c>
      <c r="C452" s="32">
        <v>0</v>
      </c>
    </row>
    <row r="453" s="1" customFormat="1" ht="17.1" customHeight="1" spans="1:3">
      <c r="A453" s="9">
        <v>2060302</v>
      </c>
      <c r="B453" s="9" t="s">
        <v>1059</v>
      </c>
      <c r="C453" s="32">
        <v>0</v>
      </c>
    </row>
    <row r="454" s="1" customFormat="1" ht="17.1" customHeight="1" spans="1:3">
      <c r="A454" s="9">
        <v>2060303</v>
      </c>
      <c r="B454" s="9" t="s">
        <v>1060</v>
      </c>
      <c r="C454" s="32">
        <v>0</v>
      </c>
    </row>
    <row r="455" s="1" customFormat="1" ht="17.1" customHeight="1" spans="1:3">
      <c r="A455" s="9">
        <v>2060304</v>
      </c>
      <c r="B455" s="9" t="s">
        <v>1061</v>
      </c>
      <c r="C455" s="32">
        <v>0</v>
      </c>
    </row>
    <row r="456" s="1" customFormat="1" ht="17.1" customHeight="1" spans="1:3">
      <c r="A456" s="9">
        <v>2060399</v>
      </c>
      <c r="B456" s="9" t="s">
        <v>1062</v>
      </c>
      <c r="C456" s="32">
        <v>0</v>
      </c>
    </row>
    <row r="457" s="1" customFormat="1" ht="17.1" customHeight="1" spans="1:3">
      <c r="A457" s="9">
        <v>20604</v>
      </c>
      <c r="B457" s="18" t="s">
        <v>1063</v>
      </c>
      <c r="C457" s="10">
        <f>SUM(C458:C461)</f>
        <v>16650</v>
      </c>
    </row>
    <row r="458" s="1" customFormat="1" ht="17.1" customHeight="1" spans="1:3">
      <c r="A458" s="9">
        <v>2060401</v>
      </c>
      <c r="B458" s="9" t="s">
        <v>1050</v>
      </c>
      <c r="C458" s="32">
        <v>0</v>
      </c>
    </row>
    <row r="459" s="1" customFormat="1" ht="16.9" customHeight="1" spans="1:3">
      <c r="A459" s="9">
        <v>2060404</v>
      </c>
      <c r="B459" s="9" t="s">
        <v>1064</v>
      </c>
      <c r="C459" s="32">
        <v>452</v>
      </c>
    </row>
    <row r="460" s="1" customFormat="1" ht="17.1" customHeight="1" spans="1:3">
      <c r="A460" s="9">
        <v>2060405</v>
      </c>
      <c r="B460" s="9" t="s">
        <v>1065</v>
      </c>
      <c r="C460" s="32">
        <v>0</v>
      </c>
    </row>
    <row r="461" s="1" customFormat="1" ht="17.1" customHeight="1" spans="1:3">
      <c r="A461" s="9">
        <v>2060499</v>
      </c>
      <c r="B461" s="9" t="s">
        <v>1066</v>
      </c>
      <c r="C461" s="32">
        <v>16198</v>
      </c>
    </row>
    <row r="462" s="1" customFormat="1" ht="17.1" customHeight="1" spans="1:3">
      <c r="A462" s="9">
        <v>20605</v>
      </c>
      <c r="B462" s="18" t="s">
        <v>1067</v>
      </c>
      <c r="C462" s="10">
        <f>SUM(C463:C466)</f>
        <v>61</v>
      </c>
    </row>
    <row r="463" s="1" customFormat="1" ht="17.1" customHeight="1" spans="1:3">
      <c r="A463" s="9">
        <v>2060501</v>
      </c>
      <c r="B463" s="9" t="s">
        <v>1050</v>
      </c>
      <c r="C463" s="32">
        <v>0</v>
      </c>
    </row>
    <row r="464" s="1" customFormat="1" ht="17.1" customHeight="1" spans="1:3">
      <c r="A464" s="9">
        <v>2060502</v>
      </c>
      <c r="B464" s="9" t="s">
        <v>1068</v>
      </c>
      <c r="C464" s="32">
        <v>0</v>
      </c>
    </row>
    <row r="465" s="1" customFormat="1" ht="17.1" customHeight="1" spans="1:3">
      <c r="A465" s="9">
        <v>2060503</v>
      </c>
      <c r="B465" s="9" t="s">
        <v>1069</v>
      </c>
      <c r="C465" s="32">
        <v>0</v>
      </c>
    </row>
    <row r="466" s="1" customFormat="1" ht="17.1" customHeight="1" spans="1:3">
      <c r="A466" s="9">
        <v>2060599</v>
      </c>
      <c r="B466" s="9" t="s">
        <v>1070</v>
      </c>
      <c r="C466" s="32">
        <v>61</v>
      </c>
    </row>
    <row r="467" s="1" customFormat="1" ht="17.1" customHeight="1" spans="1:3">
      <c r="A467" s="9">
        <v>20606</v>
      </c>
      <c r="B467" s="18" t="s">
        <v>1071</v>
      </c>
      <c r="C467" s="10">
        <f>SUM(C468:C471)</f>
        <v>0</v>
      </c>
    </row>
    <row r="468" s="1" customFormat="1" ht="17.1" customHeight="1" spans="1:3">
      <c r="A468" s="9">
        <v>2060601</v>
      </c>
      <c r="B468" s="9" t="s">
        <v>1072</v>
      </c>
      <c r="C468" s="32">
        <v>0</v>
      </c>
    </row>
    <row r="469" s="1" customFormat="1" ht="17.1" customHeight="1" spans="1:3">
      <c r="A469" s="9">
        <v>2060602</v>
      </c>
      <c r="B469" s="9" t="s">
        <v>1073</v>
      </c>
      <c r="C469" s="32">
        <v>0</v>
      </c>
    </row>
    <row r="470" s="1" customFormat="1" ht="17.1" customHeight="1" spans="1:3">
      <c r="A470" s="9">
        <v>2060603</v>
      </c>
      <c r="B470" s="9" t="s">
        <v>1074</v>
      </c>
      <c r="C470" s="32">
        <v>0</v>
      </c>
    </row>
    <row r="471" s="1" customFormat="1" ht="17.1" customHeight="1" spans="1:3">
      <c r="A471" s="9">
        <v>2060699</v>
      </c>
      <c r="B471" s="9" t="s">
        <v>1075</v>
      </c>
      <c r="C471" s="32">
        <v>0</v>
      </c>
    </row>
    <row r="472" s="1" customFormat="1" ht="17.1" customHeight="1" spans="1:3">
      <c r="A472" s="9">
        <v>20607</v>
      </c>
      <c r="B472" s="18" t="s">
        <v>1076</v>
      </c>
      <c r="C472" s="10">
        <f>SUM(C473:C478)</f>
        <v>200</v>
      </c>
    </row>
    <row r="473" s="1" customFormat="1" ht="17.1" customHeight="1" spans="1:3">
      <c r="A473" s="9">
        <v>2060701</v>
      </c>
      <c r="B473" s="9" t="s">
        <v>1050</v>
      </c>
      <c r="C473" s="32">
        <v>132</v>
      </c>
    </row>
    <row r="474" s="1" customFormat="1" ht="17.1" customHeight="1" spans="1:3">
      <c r="A474" s="9">
        <v>2060702</v>
      </c>
      <c r="B474" s="9" t="s">
        <v>1077</v>
      </c>
      <c r="C474" s="32">
        <v>23</v>
      </c>
    </row>
    <row r="475" s="1" customFormat="1" ht="17.1" customHeight="1" spans="1:3">
      <c r="A475" s="9">
        <v>2060703</v>
      </c>
      <c r="B475" s="9" t="s">
        <v>1078</v>
      </c>
      <c r="C475" s="32">
        <v>0</v>
      </c>
    </row>
    <row r="476" s="1" customFormat="1" ht="17.1" customHeight="1" spans="1:3">
      <c r="A476" s="9">
        <v>2060704</v>
      </c>
      <c r="B476" s="9" t="s">
        <v>1079</v>
      </c>
      <c r="C476" s="32">
        <v>0</v>
      </c>
    </row>
    <row r="477" s="1" customFormat="1" ht="17.1" customHeight="1" spans="1:3">
      <c r="A477" s="9">
        <v>2060705</v>
      </c>
      <c r="B477" s="9" t="s">
        <v>1080</v>
      </c>
      <c r="C477" s="32">
        <v>0</v>
      </c>
    </row>
    <row r="478" s="1" customFormat="1" ht="17.1" customHeight="1" spans="1:3">
      <c r="A478" s="9">
        <v>2060799</v>
      </c>
      <c r="B478" s="9" t="s">
        <v>1081</v>
      </c>
      <c r="C478" s="32">
        <v>45</v>
      </c>
    </row>
    <row r="479" s="1" customFormat="1" ht="17.1" customHeight="1" spans="1:3">
      <c r="A479" s="9">
        <v>20608</v>
      </c>
      <c r="B479" s="18" t="s">
        <v>1082</v>
      </c>
      <c r="C479" s="10">
        <f>SUM(C480:C482)</f>
        <v>0</v>
      </c>
    </row>
    <row r="480" s="1" customFormat="1" ht="17.1" customHeight="1" spans="1:3">
      <c r="A480" s="9">
        <v>2060801</v>
      </c>
      <c r="B480" s="9" t="s">
        <v>1083</v>
      </c>
      <c r="C480" s="32">
        <v>0</v>
      </c>
    </row>
    <row r="481" s="1" customFormat="1" ht="17.1" customHeight="1" spans="1:3">
      <c r="A481" s="9">
        <v>2060802</v>
      </c>
      <c r="B481" s="9" t="s">
        <v>1084</v>
      </c>
      <c r="C481" s="32">
        <v>0</v>
      </c>
    </row>
    <row r="482" s="1" customFormat="1" ht="17.1" customHeight="1" spans="1:3">
      <c r="A482" s="9">
        <v>2060899</v>
      </c>
      <c r="B482" s="9" t="s">
        <v>1085</v>
      </c>
      <c r="C482" s="32">
        <v>0</v>
      </c>
    </row>
    <row r="483" s="1" customFormat="1" ht="17.1" customHeight="1" spans="1:3">
      <c r="A483" s="9">
        <v>20609</v>
      </c>
      <c r="B483" s="18" t="s">
        <v>1086</v>
      </c>
      <c r="C483" s="10">
        <f>SUM(C484:C486)</f>
        <v>0</v>
      </c>
    </row>
    <row r="484" s="1" customFormat="1" ht="17.1" customHeight="1" spans="1:3">
      <c r="A484" s="9">
        <v>2060901</v>
      </c>
      <c r="B484" s="9" t="s">
        <v>1087</v>
      </c>
      <c r="C484" s="32">
        <v>0</v>
      </c>
    </row>
    <row r="485" s="1" customFormat="1" ht="16.9" customHeight="1" spans="1:3">
      <c r="A485" s="9">
        <v>2060902</v>
      </c>
      <c r="B485" s="9" t="s">
        <v>1088</v>
      </c>
      <c r="C485" s="32">
        <v>0</v>
      </c>
    </row>
    <row r="486" s="1" customFormat="1" ht="17.1" customHeight="1" spans="1:3">
      <c r="A486" s="9">
        <v>2060999</v>
      </c>
      <c r="B486" s="9" t="s">
        <v>1089</v>
      </c>
      <c r="C486" s="32">
        <v>0</v>
      </c>
    </row>
    <row r="487" s="1" customFormat="1" ht="17.1" customHeight="1" spans="1:3">
      <c r="A487" s="9">
        <v>20699</v>
      </c>
      <c r="B487" s="18" t="s">
        <v>1090</v>
      </c>
      <c r="C487" s="10">
        <f>SUM(C488:C491)</f>
        <v>553</v>
      </c>
    </row>
    <row r="488" s="1" customFormat="1" ht="17.1" customHeight="1" spans="1:3">
      <c r="A488" s="9">
        <v>2069901</v>
      </c>
      <c r="B488" s="9" t="s">
        <v>1091</v>
      </c>
      <c r="C488" s="32">
        <v>53</v>
      </c>
    </row>
    <row r="489" s="1" customFormat="1" ht="17.1" customHeight="1" spans="1:3">
      <c r="A489" s="9">
        <v>2069902</v>
      </c>
      <c r="B489" s="9" t="s">
        <v>1092</v>
      </c>
      <c r="C489" s="32">
        <v>0</v>
      </c>
    </row>
    <row r="490" s="1" customFormat="1" ht="17.1" customHeight="1" spans="1:3">
      <c r="A490" s="9">
        <v>2069903</v>
      </c>
      <c r="B490" s="9" t="s">
        <v>1093</v>
      </c>
      <c r="C490" s="32">
        <v>0</v>
      </c>
    </row>
    <row r="491" s="1" customFormat="1" ht="17.1" customHeight="1" spans="1:3">
      <c r="A491" s="9">
        <v>2069999</v>
      </c>
      <c r="B491" s="9" t="s">
        <v>1094</v>
      </c>
      <c r="C491" s="32">
        <v>500</v>
      </c>
    </row>
    <row r="492" s="1" customFormat="1" ht="17.1" customHeight="1" spans="1:3">
      <c r="A492" s="9">
        <v>207</v>
      </c>
      <c r="B492" s="18" t="s">
        <v>1095</v>
      </c>
      <c r="C492" s="10">
        <f>SUM(C493,C509,C517,C528,C537,C545)</f>
        <v>6852</v>
      </c>
    </row>
    <row r="493" s="1" customFormat="1" ht="17.1" customHeight="1" spans="1:3">
      <c r="A493" s="9">
        <v>20701</v>
      </c>
      <c r="B493" s="18" t="s">
        <v>1096</v>
      </c>
      <c r="C493" s="10">
        <f>SUM(C494:C508)</f>
        <v>3268</v>
      </c>
    </row>
    <row r="494" s="1" customFormat="1" ht="17.1" customHeight="1" spans="1:3">
      <c r="A494" s="9">
        <v>2070101</v>
      </c>
      <c r="B494" s="9" t="s">
        <v>769</v>
      </c>
      <c r="C494" s="32">
        <v>195</v>
      </c>
    </row>
    <row r="495" s="1" customFormat="1" ht="17.1" customHeight="1" spans="1:3">
      <c r="A495" s="9">
        <v>2070102</v>
      </c>
      <c r="B495" s="9" t="s">
        <v>770</v>
      </c>
      <c r="C495" s="32">
        <v>23</v>
      </c>
    </row>
    <row r="496" s="1" customFormat="1" ht="17.1" customHeight="1" spans="1:3">
      <c r="A496" s="9">
        <v>2070103</v>
      </c>
      <c r="B496" s="9" t="s">
        <v>771</v>
      </c>
      <c r="C496" s="32">
        <v>0</v>
      </c>
    </row>
    <row r="497" s="1" customFormat="1" ht="17.1" customHeight="1" spans="1:3">
      <c r="A497" s="9">
        <v>2070104</v>
      </c>
      <c r="B497" s="9" t="s">
        <v>1097</v>
      </c>
      <c r="C497" s="32">
        <v>146</v>
      </c>
    </row>
    <row r="498" s="1" customFormat="1" ht="17.1" customHeight="1" spans="1:3">
      <c r="A498" s="9">
        <v>2070105</v>
      </c>
      <c r="B498" s="9" t="s">
        <v>1098</v>
      </c>
      <c r="C498" s="32">
        <v>0</v>
      </c>
    </row>
    <row r="499" s="1" customFormat="1" ht="17.1" customHeight="1" spans="1:3">
      <c r="A499" s="9">
        <v>2070106</v>
      </c>
      <c r="B499" s="9" t="s">
        <v>1099</v>
      </c>
      <c r="C499" s="32">
        <v>631</v>
      </c>
    </row>
    <row r="500" s="1" customFormat="1" ht="17.1" customHeight="1" spans="1:3">
      <c r="A500" s="9">
        <v>2070107</v>
      </c>
      <c r="B500" s="9" t="s">
        <v>1100</v>
      </c>
      <c r="C500" s="32">
        <v>43</v>
      </c>
    </row>
    <row r="501" s="1" customFormat="1" ht="17.1" customHeight="1" spans="1:3">
      <c r="A501" s="9">
        <v>2070108</v>
      </c>
      <c r="B501" s="9" t="s">
        <v>1101</v>
      </c>
      <c r="C501" s="32">
        <v>0</v>
      </c>
    </row>
    <row r="502" s="1" customFormat="1" ht="17.1" customHeight="1" spans="1:3">
      <c r="A502" s="9">
        <v>2070109</v>
      </c>
      <c r="B502" s="9" t="s">
        <v>1102</v>
      </c>
      <c r="C502" s="32">
        <v>219</v>
      </c>
    </row>
    <row r="503" s="1" customFormat="1" ht="17.1" customHeight="1" spans="1:3">
      <c r="A503" s="9">
        <v>2070110</v>
      </c>
      <c r="B503" s="9" t="s">
        <v>1103</v>
      </c>
      <c r="C503" s="32">
        <v>0</v>
      </c>
    </row>
    <row r="504" s="1" customFormat="1" ht="17.1" customHeight="1" spans="1:3">
      <c r="A504" s="9">
        <v>2070111</v>
      </c>
      <c r="B504" s="9" t="s">
        <v>1104</v>
      </c>
      <c r="C504" s="32">
        <v>620</v>
      </c>
    </row>
    <row r="505" s="1" customFormat="1" ht="17.1" customHeight="1" spans="1:3">
      <c r="A505" s="9">
        <v>2070112</v>
      </c>
      <c r="B505" s="9" t="s">
        <v>1105</v>
      </c>
      <c r="C505" s="32">
        <v>243</v>
      </c>
    </row>
    <row r="506" s="1" customFormat="1" ht="17.1" customHeight="1" spans="1:3">
      <c r="A506" s="9">
        <v>2070113</v>
      </c>
      <c r="B506" s="9" t="s">
        <v>1106</v>
      </c>
      <c r="C506" s="32">
        <v>0</v>
      </c>
    </row>
    <row r="507" s="1" customFormat="1" ht="17.1" customHeight="1" spans="1:3">
      <c r="A507" s="9">
        <v>2070114</v>
      </c>
      <c r="B507" s="9" t="s">
        <v>1107</v>
      </c>
      <c r="C507" s="32">
        <v>0</v>
      </c>
    </row>
    <row r="508" s="1" customFormat="1" ht="17.1" customHeight="1" spans="1:3">
      <c r="A508" s="9">
        <v>2070199</v>
      </c>
      <c r="B508" s="9" t="s">
        <v>1108</v>
      </c>
      <c r="C508" s="32">
        <v>1148</v>
      </c>
    </row>
    <row r="509" s="1" customFormat="1" ht="17.1" customHeight="1" spans="1:3">
      <c r="A509" s="9">
        <v>20702</v>
      </c>
      <c r="B509" s="18" t="s">
        <v>1109</v>
      </c>
      <c r="C509" s="10">
        <f>SUM(C510:C516)</f>
        <v>879</v>
      </c>
    </row>
    <row r="510" s="1" customFormat="1" ht="17.1" customHeight="1" spans="1:3">
      <c r="A510" s="9">
        <v>2070201</v>
      </c>
      <c r="B510" s="9" t="s">
        <v>769</v>
      </c>
      <c r="C510" s="32">
        <v>0</v>
      </c>
    </row>
    <row r="511" s="1" customFormat="1" ht="17.1" customHeight="1" spans="1:3">
      <c r="A511" s="9">
        <v>2070202</v>
      </c>
      <c r="B511" s="9" t="s">
        <v>770</v>
      </c>
      <c r="C511" s="32">
        <v>0</v>
      </c>
    </row>
    <row r="512" s="1" customFormat="1" ht="17.1" customHeight="1" spans="1:3">
      <c r="A512" s="9">
        <v>2070203</v>
      </c>
      <c r="B512" s="9" t="s">
        <v>771</v>
      </c>
      <c r="C512" s="32">
        <v>0</v>
      </c>
    </row>
    <row r="513" s="1" customFormat="1" ht="17.1" customHeight="1" spans="1:3">
      <c r="A513" s="9">
        <v>2070204</v>
      </c>
      <c r="B513" s="9" t="s">
        <v>1110</v>
      </c>
      <c r="C513" s="32">
        <v>150</v>
      </c>
    </row>
    <row r="514" s="1" customFormat="1" ht="17.1" customHeight="1" spans="1:3">
      <c r="A514" s="9">
        <v>2070205</v>
      </c>
      <c r="B514" s="9" t="s">
        <v>1111</v>
      </c>
      <c r="C514" s="32">
        <v>219</v>
      </c>
    </row>
    <row r="515" s="1" customFormat="1" ht="17.1" customHeight="1" spans="1:3">
      <c r="A515" s="9">
        <v>2070206</v>
      </c>
      <c r="B515" s="9" t="s">
        <v>1112</v>
      </c>
      <c r="C515" s="32">
        <v>250</v>
      </c>
    </row>
    <row r="516" s="1" customFormat="1" ht="17.1" customHeight="1" spans="1:3">
      <c r="A516" s="9">
        <v>2070299</v>
      </c>
      <c r="B516" s="9" t="s">
        <v>1113</v>
      </c>
      <c r="C516" s="32">
        <v>260</v>
      </c>
    </row>
    <row r="517" s="1" customFormat="1" ht="17.1" customHeight="1" spans="1:3">
      <c r="A517" s="9">
        <v>20703</v>
      </c>
      <c r="B517" s="18" t="s">
        <v>1114</v>
      </c>
      <c r="C517" s="10">
        <f>SUM(C518:C527)</f>
        <v>344</v>
      </c>
    </row>
    <row r="518" s="1" customFormat="1" ht="17.1" customHeight="1" spans="1:3">
      <c r="A518" s="9">
        <v>2070301</v>
      </c>
      <c r="B518" s="9" t="s">
        <v>769</v>
      </c>
      <c r="C518" s="32">
        <v>0</v>
      </c>
    </row>
    <row r="519" s="1" customFormat="1" ht="17.1" customHeight="1" spans="1:3">
      <c r="A519" s="9">
        <v>2070302</v>
      </c>
      <c r="B519" s="9" t="s">
        <v>770</v>
      </c>
      <c r="C519" s="32">
        <v>0</v>
      </c>
    </row>
    <row r="520" s="1" customFormat="1" ht="17.1" customHeight="1" spans="1:3">
      <c r="A520" s="9">
        <v>2070303</v>
      </c>
      <c r="B520" s="9" t="s">
        <v>771</v>
      </c>
      <c r="C520" s="32">
        <v>0</v>
      </c>
    </row>
    <row r="521" s="1" customFormat="1" ht="17.1" customHeight="1" spans="1:3">
      <c r="A521" s="9">
        <v>2070304</v>
      </c>
      <c r="B521" s="9" t="s">
        <v>1115</v>
      </c>
      <c r="C521" s="32">
        <v>0</v>
      </c>
    </row>
    <row r="522" s="1" customFormat="1" ht="17.1" customHeight="1" spans="1:3">
      <c r="A522" s="9">
        <v>2070305</v>
      </c>
      <c r="B522" s="9" t="s">
        <v>1116</v>
      </c>
      <c r="C522" s="32">
        <v>0</v>
      </c>
    </row>
    <row r="523" s="1" customFormat="1" ht="17.1" customHeight="1" spans="1:3">
      <c r="A523" s="9">
        <v>2070306</v>
      </c>
      <c r="B523" s="9" t="s">
        <v>1117</v>
      </c>
      <c r="C523" s="32">
        <v>0</v>
      </c>
    </row>
    <row r="524" s="1" customFormat="1" ht="17.1" customHeight="1" spans="1:3">
      <c r="A524" s="9">
        <v>2070307</v>
      </c>
      <c r="B524" s="9" t="s">
        <v>1118</v>
      </c>
      <c r="C524" s="32">
        <v>71</v>
      </c>
    </row>
    <row r="525" s="1" customFormat="1" ht="17.1" customHeight="1" spans="1:3">
      <c r="A525" s="9">
        <v>2070308</v>
      </c>
      <c r="B525" s="9" t="s">
        <v>1119</v>
      </c>
      <c r="C525" s="32">
        <v>160</v>
      </c>
    </row>
    <row r="526" s="1" customFormat="1" ht="17.1" customHeight="1" spans="1:3">
      <c r="A526" s="9">
        <v>2070309</v>
      </c>
      <c r="B526" s="9" t="s">
        <v>1120</v>
      </c>
      <c r="C526" s="32">
        <v>0</v>
      </c>
    </row>
    <row r="527" s="1" customFormat="1" ht="17.1" customHeight="1" spans="1:3">
      <c r="A527" s="9">
        <v>2070399</v>
      </c>
      <c r="B527" s="9" t="s">
        <v>1121</v>
      </c>
      <c r="C527" s="32">
        <v>113</v>
      </c>
    </row>
    <row r="528" s="1" customFormat="1" ht="17.1" customHeight="1" spans="1:3">
      <c r="A528" s="9">
        <v>20706</v>
      </c>
      <c r="B528" s="61" t="s">
        <v>1122</v>
      </c>
      <c r="C528" s="10">
        <f>SUM(C529:C536)</f>
        <v>1</v>
      </c>
    </row>
    <row r="529" s="1" customFormat="1" ht="17.1" customHeight="1" spans="1:3">
      <c r="A529" s="9">
        <v>2070601</v>
      </c>
      <c r="B529" s="15" t="s">
        <v>769</v>
      </c>
      <c r="C529" s="32">
        <v>0</v>
      </c>
    </row>
    <row r="530" s="1" customFormat="1" ht="17.1" customHeight="1" spans="1:3">
      <c r="A530" s="9">
        <v>2070602</v>
      </c>
      <c r="B530" s="15" t="s">
        <v>770</v>
      </c>
      <c r="C530" s="32">
        <v>0</v>
      </c>
    </row>
    <row r="531" s="1" customFormat="1" ht="17.1" customHeight="1" spans="1:3">
      <c r="A531" s="9">
        <v>2070603</v>
      </c>
      <c r="B531" s="15" t="s">
        <v>771</v>
      </c>
      <c r="C531" s="32">
        <v>0</v>
      </c>
    </row>
    <row r="532" s="1" customFormat="1" ht="17.1" customHeight="1" spans="1:3">
      <c r="A532" s="9">
        <v>2070604</v>
      </c>
      <c r="B532" s="15" t="s">
        <v>1123</v>
      </c>
      <c r="C532" s="32">
        <v>0</v>
      </c>
    </row>
    <row r="533" s="1" customFormat="1" ht="17.1" customHeight="1" spans="1:3">
      <c r="A533" s="9">
        <v>2070605</v>
      </c>
      <c r="B533" s="15" t="s">
        <v>1124</v>
      </c>
      <c r="C533" s="32">
        <v>1</v>
      </c>
    </row>
    <row r="534" s="1" customFormat="1" ht="17.1" customHeight="1" spans="1:3">
      <c r="A534" s="9">
        <v>2070606</v>
      </c>
      <c r="B534" s="15" t="s">
        <v>1125</v>
      </c>
      <c r="C534" s="32">
        <v>0</v>
      </c>
    </row>
    <row r="535" s="1" customFormat="1" ht="17.1" customHeight="1" spans="1:3">
      <c r="A535" s="9">
        <v>2070607</v>
      </c>
      <c r="B535" s="15" t="s">
        <v>1126</v>
      </c>
      <c r="C535" s="32">
        <v>0</v>
      </c>
    </row>
    <row r="536" s="1" customFormat="1" ht="17.1" customHeight="1" spans="1:3">
      <c r="A536" s="9">
        <v>2070699</v>
      </c>
      <c r="B536" s="15" t="s">
        <v>1127</v>
      </c>
      <c r="C536" s="32">
        <v>0</v>
      </c>
    </row>
    <row r="537" s="1" customFormat="1" ht="17.1" customHeight="1" spans="1:3">
      <c r="A537" s="9">
        <v>20708</v>
      </c>
      <c r="B537" s="61" t="s">
        <v>1128</v>
      </c>
      <c r="C537" s="10">
        <f>SUM(C538:C544)</f>
        <v>775</v>
      </c>
    </row>
    <row r="538" s="1" customFormat="1" ht="17.1" customHeight="1" spans="1:3">
      <c r="A538" s="9">
        <v>2070801</v>
      </c>
      <c r="B538" s="15" t="s">
        <v>769</v>
      </c>
      <c r="C538" s="32">
        <v>0</v>
      </c>
    </row>
    <row r="539" s="1" customFormat="1" ht="17.1" customHeight="1" spans="1:3">
      <c r="A539" s="9">
        <v>2070802</v>
      </c>
      <c r="B539" s="15" t="s">
        <v>770</v>
      </c>
      <c r="C539" s="32">
        <v>46</v>
      </c>
    </row>
    <row r="540" s="1" customFormat="1" ht="16.9" customHeight="1" spans="1:3">
      <c r="A540" s="9">
        <v>2070803</v>
      </c>
      <c r="B540" s="15" t="s">
        <v>771</v>
      </c>
      <c r="C540" s="32">
        <v>0</v>
      </c>
    </row>
    <row r="541" s="1" customFormat="1" ht="16.9" customHeight="1" spans="1:3">
      <c r="A541" s="9">
        <v>2070806</v>
      </c>
      <c r="B541" s="15" t="s">
        <v>1129</v>
      </c>
      <c r="C541" s="32">
        <v>0</v>
      </c>
    </row>
    <row r="542" s="1" customFormat="1" ht="16.9" customHeight="1" spans="1:3">
      <c r="A542" s="9">
        <v>2070807</v>
      </c>
      <c r="B542" s="15" t="s">
        <v>1130</v>
      </c>
      <c r="C542" s="32">
        <v>0</v>
      </c>
    </row>
    <row r="543" s="1" customFormat="1" ht="17.1" customHeight="1" spans="1:3">
      <c r="A543" s="9">
        <v>2070808</v>
      </c>
      <c r="B543" s="15" t="s">
        <v>1131</v>
      </c>
      <c r="C543" s="32">
        <v>729</v>
      </c>
    </row>
    <row r="544" s="1" customFormat="1" ht="17.1" customHeight="1" spans="1:3">
      <c r="A544" s="9">
        <v>2070899</v>
      </c>
      <c r="B544" s="15" t="s">
        <v>1132</v>
      </c>
      <c r="C544" s="32">
        <v>0</v>
      </c>
    </row>
    <row r="545" s="1" customFormat="1" ht="17.1" customHeight="1" spans="1:3">
      <c r="A545" s="9">
        <v>20799</v>
      </c>
      <c r="B545" s="18" t="s">
        <v>1133</v>
      </c>
      <c r="C545" s="10">
        <f>SUM(C546:C548)</f>
        <v>1585</v>
      </c>
    </row>
    <row r="546" s="1" customFormat="1" ht="17.1" customHeight="1" spans="1:3">
      <c r="A546" s="9">
        <v>2079902</v>
      </c>
      <c r="B546" s="9" t="s">
        <v>1134</v>
      </c>
      <c r="C546" s="32">
        <v>25</v>
      </c>
    </row>
    <row r="547" s="1" customFormat="1" ht="17.1" customHeight="1" spans="1:3">
      <c r="A547" s="9">
        <v>2079903</v>
      </c>
      <c r="B547" s="9" t="s">
        <v>1135</v>
      </c>
      <c r="C547" s="32">
        <v>23</v>
      </c>
    </row>
    <row r="548" s="1" customFormat="1" ht="17.1" customHeight="1" spans="1:3">
      <c r="A548" s="9">
        <v>2079999</v>
      </c>
      <c r="B548" s="9" t="s">
        <v>1136</v>
      </c>
      <c r="C548" s="32">
        <v>1537</v>
      </c>
    </row>
    <row r="549" s="1" customFormat="1" ht="17.1" customHeight="1" spans="1:3">
      <c r="A549" s="9">
        <v>208</v>
      </c>
      <c r="B549" s="18" t="s">
        <v>1137</v>
      </c>
      <c r="C549" s="10">
        <f>SUM(C550,C569,C577,C579,C588,C592,C602,C611,C618,C626,C635,C641,C644,C647,C650,C653,C656,C660,C664,C672,C675)</f>
        <v>123943</v>
      </c>
    </row>
    <row r="550" s="1" customFormat="1" ht="17.1" customHeight="1" spans="1:3">
      <c r="A550" s="9">
        <v>20801</v>
      </c>
      <c r="B550" s="18" t="s">
        <v>1138</v>
      </c>
      <c r="C550" s="10">
        <f>SUM(C551:C568)</f>
        <v>2347</v>
      </c>
    </row>
    <row r="551" s="1" customFormat="1" ht="17.1" customHeight="1" spans="1:3">
      <c r="A551" s="9">
        <v>2080101</v>
      </c>
      <c r="B551" s="9" t="s">
        <v>769</v>
      </c>
      <c r="C551" s="32">
        <v>1116</v>
      </c>
    </row>
    <row r="552" s="1" customFormat="1" ht="17.1" customHeight="1" spans="1:3">
      <c r="A552" s="9">
        <v>2080102</v>
      </c>
      <c r="B552" s="9" t="s">
        <v>770</v>
      </c>
      <c r="C552" s="32">
        <v>62</v>
      </c>
    </row>
    <row r="553" s="1" customFormat="1" ht="17.1" customHeight="1" spans="1:3">
      <c r="A553" s="9">
        <v>2080103</v>
      </c>
      <c r="B553" s="9" t="s">
        <v>771</v>
      </c>
      <c r="C553" s="32">
        <v>0</v>
      </c>
    </row>
    <row r="554" s="1" customFormat="1" ht="17.1" customHeight="1" spans="1:3">
      <c r="A554" s="9">
        <v>2080104</v>
      </c>
      <c r="B554" s="9" t="s">
        <v>1139</v>
      </c>
      <c r="C554" s="32">
        <v>0</v>
      </c>
    </row>
    <row r="555" s="1" customFormat="1" ht="17.1" customHeight="1" spans="1:3">
      <c r="A555" s="9">
        <v>2080105</v>
      </c>
      <c r="B555" s="9" t="s">
        <v>1140</v>
      </c>
      <c r="C555" s="32">
        <v>0</v>
      </c>
    </row>
    <row r="556" s="1" customFormat="1" ht="17.1" customHeight="1" spans="1:3">
      <c r="A556" s="9">
        <v>2080106</v>
      </c>
      <c r="B556" s="9" t="s">
        <v>1141</v>
      </c>
      <c r="C556" s="32">
        <v>0</v>
      </c>
    </row>
    <row r="557" s="1" customFormat="1" ht="17.1" customHeight="1" spans="1:3">
      <c r="A557" s="9">
        <v>2080107</v>
      </c>
      <c r="B557" s="9" t="s">
        <v>1142</v>
      </c>
      <c r="C557" s="32">
        <v>53</v>
      </c>
    </row>
    <row r="558" s="1" customFormat="1" ht="17.1" customHeight="1" spans="1:3">
      <c r="A558" s="9">
        <v>2080108</v>
      </c>
      <c r="B558" s="9" t="s">
        <v>810</v>
      </c>
      <c r="C558" s="32">
        <v>0</v>
      </c>
    </row>
    <row r="559" s="1" customFormat="1" ht="17.1" customHeight="1" spans="1:3">
      <c r="A559" s="9">
        <v>2080109</v>
      </c>
      <c r="B559" s="9" t="s">
        <v>1143</v>
      </c>
      <c r="C559" s="32">
        <v>663</v>
      </c>
    </row>
    <row r="560" s="1" customFormat="1" ht="17.1" customHeight="1" spans="1:3">
      <c r="A560" s="9">
        <v>2080110</v>
      </c>
      <c r="B560" s="9" t="s">
        <v>1144</v>
      </c>
      <c r="C560" s="32">
        <v>0</v>
      </c>
    </row>
    <row r="561" s="1" customFormat="1" ht="17.1" customHeight="1" spans="1:3">
      <c r="A561" s="9">
        <v>2080111</v>
      </c>
      <c r="B561" s="9" t="s">
        <v>1145</v>
      </c>
      <c r="C561" s="32">
        <v>0</v>
      </c>
    </row>
    <row r="562" s="1" customFormat="1" ht="16.9" customHeight="1" spans="1:3">
      <c r="A562" s="9">
        <v>2080112</v>
      </c>
      <c r="B562" s="9" t="s">
        <v>1146</v>
      </c>
      <c r="C562" s="32">
        <v>0</v>
      </c>
    </row>
    <row r="563" s="1" customFormat="1" ht="16.9" customHeight="1" spans="1:3">
      <c r="A563" s="9">
        <v>2080113</v>
      </c>
      <c r="B563" s="9" t="s">
        <v>1147</v>
      </c>
      <c r="C563" s="32">
        <v>0</v>
      </c>
    </row>
    <row r="564" s="1" customFormat="1" ht="16.9" customHeight="1" spans="1:3">
      <c r="A564" s="9">
        <v>2080114</v>
      </c>
      <c r="B564" s="9" t="s">
        <v>1148</v>
      </c>
      <c r="C564" s="32">
        <v>0</v>
      </c>
    </row>
    <row r="565" s="1" customFormat="1" ht="16.9" customHeight="1" spans="1:3">
      <c r="A565" s="9">
        <v>2080115</v>
      </c>
      <c r="B565" s="9" t="s">
        <v>1149</v>
      </c>
      <c r="C565" s="32">
        <v>0</v>
      </c>
    </row>
    <row r="566" s="1" customFormat="1" ht="16.9" customHeight="1" spans="1:3">
      <c r="A566" s="9">
        <v>2080116</v>
      </c>
      <c r="B566" s="9" t="s">
        <v>1150</v>
      </c>
      <c r="C566" s="32">
        <v>319</v>
      </c>
    </row>
    <row r="567" s="1" customFormat="1" ht="17.1" customHeight="1" spans="1:3">
      <c r="A567" s="9">
        <v>2080150</v>
      </c>
      <c r="B567" s="9" t="s">
        <v>778</v>
      </c>
      <c r="C567" s="32">
        <v>0</v>
      </c>
    </row>
    <row r="568" s="1" customFormat="1" ht="17.1" customHeight="1" spans="1:3">
      <c r="A568" s="9">
        <v>2080199</v>
      </c>
      <c r="B568" s="9" t="s">
        <v>1151</v>
      </c>
      <c r="C568" s="32">
        <v>134</v>
      </c>
    </row>
    <row r="569" s="1" customFormat="1" ht="17.1" customHeight="1" spans="1:3">
      <c r="A569" s="9">
        <v>20802</v>
      </c>
      <c r="B569" s="18" t="s">
        <v>1152</v>
      </c>
      <c r="C569" s="10">
        <f>SUM(C570:C576)</f>
        <v>3187</v>
      </c>
    </row>
    <row r="570" s="1" customFormat="1" ht="17.1" customHeight="1" spans="1:3">
      <c r="A570" s="9">
        <v>2080201</v>
      </c>
      <c r="B570" s="9" t="s">
        <v>769</v>
      </c>
      <c r="C570" s="32">
        <v>305</v>
      </c>
    </row>
    <row r="571" s="1" customFormat="1" ht="17.1" customHeight="1" spans="1:3">
      <c r="A571" s="9">
        <v>2080202</v>
      </c>
      <c r="B571" s="9" t="s">
        <v>770</v>
      </c>
      <c r="C571" s="32">
        <v>0</v>
      </c>
    </row>
    <row r="572" s="1" customFormat="1" ht="17.1" customHeight="1" spans="1:3">
      <c r="A572" s="9">
        <v>2080203</v>
      </c>
      <c r="B572" s="9" t="s">
        <v>771</v>
      </c>
      <c r="C572" s="32">
        <v>0</v>
      </c>
    </row>
    <row r="573" s="1" customFormat="1" ht="17.1" customHeight="1" spans="1:3">
      <c r="A573" s="9">
        <v>2080206</v>
      </c>
      <c r="B573" s="9" t="s">
        <v>1153</v>
      </c>
      <c r="C573" s="32">
        <v>0</v>
      </c>
    </row>
    <row r="574" s="1" customFormat="1" ht="17.1" customHeight="1" spans="1:3">
      <c r="A574" s="9">
        <v>2080207</v>
      </c>
      <c r="B574" s="9" t="s">
        <v>1154</v>
      </c>
      <c r="C574" s="32">
        <v>0</v>
      </c>
    </row>
    <row r="575" s="1" customFormat="1" ht="17.1" customHeight="1" spans="1:3">
      <c r="A575" s="9">
        <v>2080208</v>
      </c>
      <c r="B575" s="9" t="s">
        <v>1155</v>
      </c>
      <c r="C575" s="32">
        <v>0</v>
      </c>
    </row>
    <row r="576" s="1" customFormat="1" ht="17.1" customHeight="1" spans="1:3">
      <c r="A576" s="9">
        <v>2080299</v>
      </c>
      <c r="B576" s="9" t="s">
        <v>1156</v>
      </c>
      <c r="C576" s="32">
        <v>2882</v>
      </c>
    </row>
    <row r="577" s="1" customFormat="1" ht="17.1" customHeight="1" spans="1:3">
      <c r="A577" s="9">
        <v>20804</v>
      </c>
      <c r="B577" s="18" t="s">
        <v>1157</v>
      </c>
      <c r="C577" s="10">
        <f>C578</f>
        <v>0</v>
      </c>
    </row>
    <row r="578" s="1" customFormat="1" ht="17.1" customHeight="1" spans="1:3">
      <c r="A578" s="9">
        <v>2080402</v>
      </c>
      <c r="B578" s="9" t="s">
        <v>1158</v>
      </c>
      <c r="C578" s="32">
        <v>0</v>
      </c>
    </row>
    <row r="579" s="1" customFormat="1" ht="17.1" customHeight="1" spans="1:3">
      <c r="A579" s="9">
        <v>20805</v>
      </c>
      <c r="B579" s="18" t="s">
        <v>1159</v>
      </c>
      <c r="C579" s="10">
        <f>SUM(C580:C587)</f>
        <v>57058</v>
      </c>
    </row>
    <row r="580" s="1" customFormat="1" ht="17.1" customHeight="1" spans="1:3">
      <c r="A580" s="9">
        <v>2080501</v>
      </c>
      <c r="B580" s="9" t="s">
        <v>1160</v>
      </c>
      <c r="C580" s="32">
        <v>40</v>
      </c>
    </row>
    <row r="581" s="1" customFormat="1" ht="17.1" customHeight="1" spans="1:3">
      <c r="A581" s="9">
        <v>2080502</v>
      </c>
      <c r="B581" s="9" t="s">
        <v>1161</v>
      </c>
      <c r="C581" s="32">
        <v>0</v>
      </c>
    </row>
    <row r="582" s="1" customFormat="1" ht="17.1" customHeight="1" spans="1:3">
      <c r="A582" s="9">
        <v>2080503</v>
      </c>
      <c r="B582" s="9" t="s">
        <v>1162</v>
      </c>
      <c r="C582" s="32">
        <v>0</v>
      </c>
    </row>
    <row r="583" s="1" customFormat="1" ht="16.9" customHeight="1" spans="1:3">
      <c r="A583" s="9">
        <v>2080505</v>
      </c>
      <c r="B583" s="9" t="s">
        <v>1163</v>
      </c>
      <c r="C583" s="32">
        <v>16895</v>
      </c>
    </row>
    <row r="584" s="1" customFormat="1" ht="17.1" customHeight="1" spans="1:3">
      <c r="A584" s="9">
        <v>2080506</v>
      </c>
      <c r="B584" s="9" t="s">
        <v>1164</v>
      </c>
      <c r="C584" s="32">
        <v>5123</v>
      </c>
    </row>
    <row r="585" s="1" customFormat="1" ht="17.1" customHeight="1" spans="1:3">
      <c r="A585" s="9">
        <v>2080507</v>
      </c>
      <c r="B585" s="9" t="s">
        <v>1165</v>
      </c>
      <c r="C585" s="32">
        <v>35000</v>
      </c>
    </row>
    <row r="586" s="1" customFormat="1" ht="17.1" customHeight="1" spans="1:3">
      <c r="A586" s="9">
        <v>2080508</v>
      </c>
      <c r="B586" s="9" t="s">
        <v>1166</v>
      </c>
      <c r="C586" s="32">
        <v>0</v>
      </c>
    </row>
    <row r="587" s="1" customFormat="1" ht="17.1" customHeight="1" spans="1:3">
      <c r="A587" s="9">
        <v>2080599</v>
      </c>
      <c r="B587" s="9" t="s">
        <v>1167</v>
      </c>
      <c r="C587" s="32">
        <v>0</v>
      </c>
    </row>
    <row r="588" s="1" customFormat="1" ht="17.1" customHeight="1" spans="1:3">
      <c r="A588" s="9">
        <v>20806</v>
      </c>
      <c r="B588" s="18" t="s">
        <v>1168</v>
      </c>
      <c r="C588" s="10">
        <f>SUM(C589:C591)</f>
        <v>0</v>
      </c>
    </row>
    <row r="589" s="1" customFormat="1" ht="17.1" customHeight="1" spans="1:3">
      <c r="A589" s="9">
        <v>2080601</v>
      </c>
      <c r="B589" s="9" t="s">
        <v>1169</v>
      </c>
      <c r="C589" s="32">
        <v>0</v>
      </c>
    </row>
    <row r="590" s="1" customFormat="1" ht="17.1" customHeight="1" spans="1:3">
      <c r="A590" s="9">
        <v>2080602</v>
      </c>
      <c r="B590" s="9" t="s">
        <v>1170</v>
      </c>
      <c r="C590" s="32">
        <v>0</v>
      </c>
    </row>
    <row r="591" s="1" customFormat="1" ht="17.1" customHeight="1" spans="1:3">
      <c r="A591" s="9">
        <v>2080699</v>
      </c>
      <c r="B591" s="9" t="s">
        <v>1171</v>
      </c>
      <c r="C591" s="32">
        <v>0</v>
      </c>
    </row>
    <row r="592" s="1" customFormat="1" ht="17.1" customHeight="1" spans="1:3">
      <c r="A592" s="9">
        <v>20807</v>
      </c>
      <c r="B592" s="18" t="s">
        <v>1172</v>
      </c>
      <c r="C592" s="10">
        <f>SUM(C593:C601)</f>
        <v>2446</v>
      </c>
    </row>
    <row r="593" s="1" customFormat="1" ht="17.1" customHeight="1" spans="1:3">
      <c r="A593" s="9">
        <v>2080701</v>
      </c>
      <c r="B593" s="9" t="s">
        <v>1173</v>
      </c>
      <c r="C593" s="32">
        <v>0</v>
      </c>
    </row>
    <row r="594" s="1" customFormat="1" ht="17.1" customHeight="1" spans="1:3">
      <c r="A594" s="9">
        <v>2080702</v>
      </c>
      <c r="B594" s="9" t="s">
        <v>1174</v>
      </c>
      <c r="C594" s="32">
        <v>0</v>
      </c>
    </row>
    <row r="595" s="1" customFormat="1" ht="17.1" customHeight="1" spans="1:3">
      <c r="A595" s="9">
        <v>2080704</v>
      </c>
      <c r="B595" s="9" t="s">
        <v>1175</v>
      </c>
      <c r="C595" s="32">
        <v>0</v>
      </c>
    </row>
    <row r="596" s="1" customFormat="1" ht="17.1" customHeight="1" spans="1:3">
      <c r="A596" s="9">
        <v>2080705</v>
      </c>
      <c r="B596" s="9" t="s">
        <v>1176</v>
      </c>
      <c r="C596" s="32">
        <v>0</v>
      </c>
    </row>
    <row r="597" s="1" customFormat="1" ht="17.1" customHeight="1" spans="1:3">
      <c r="A597" s="9">
        <v>2080709</v>
      </c>
      <c r="B597" s="9" t="s">
        <v>1177</v>
      </c>
      <c r="C597" s="32">
        <v>0</v>
      </c>
    </row>
    <row r="598" s="1" customFormat="1" ht="17.1" customHeight="1" spans="1:3">
      <c r="A598" s="9">
        <v>2080711</v>
      </c>
      <c r="B598" s="9" t="s">
        <v>1178</v>
      </c>
      <c r="C598" s="32">
        <v>0</v>
      </c>
    </row>
    <row r="599" s="1" customFormat="1" ht="17.1" customHeight="1" spans="1:3">
      <c r="A599" s="9">
        <v>2080712</v>
      </c>
      <c r="B599" s="9" t="s">
        <v>1179</v>
      </c>
      <c r="C599" s="32">
        <v>0</v>
      </c>
    </row>
    <row r="600" s="1" customFormat="1" ht="17.1" customHeight="1" spans="1:3">
      <c r="A600" s="9">
        <v>2080713</v>
      </c>
      <c r="B600" s="9" t="s">
        <v>1180</v>
      </c>
      <c r="C600" s="32">
        <v>0</v>
      </c>
    </row>
    <row r="601" s="1" customFormat="1" ht="17.1" customHeight="1" spans="1:3">
      <c r="A601" s="9">
        <v>2080799</v>
      </c>
      <c r="B601" s="9" t="s">
        <v>1181</v>
      </c>
      <c r="C601" s="32">
        <v>2446</v>
      </c>
    </row>
    <row r="602" s="1" customFormat="1" ht="17.1" customHeight="1" spans="1:3">
      <c r="A602" s="9">
        <v>20808</v>
      </c>
      <c r="B602" s="18" t="s">
        <v>1182</v>
      </c>
      <c r="C602" s="10">
        <f>SUM(C603:C610)</f>
        <v>10862</v>
      </c>
    </row>
    <row r="603" s="1" customFormat="1" ht="17.1" customHeight="1" spans="1:3">
      <c r="A603" s="9">
        <v>2080801</v>
      </c>
      <c r="B603" s="9" t="s">
        <v>1183</v>
      </c>
      <c r="C603" s="32">
        <v>2935</v>
      </c>
    </row>
    <row r="604" s="1" customFormat="1" ht="17.1" customHeight="1" spans="1:3">
      <c r="A604" s="9">
        <v>2080802</v>
      </c>
      <c r="B604" s="9" t="s">
        <v>1184</v>
      </c>
      <c r="C604" s="32">
        <v>0</v>
      </c>
    </row>
    <row r="605" s="1" customFormat="1" ht="17.1" customHeight="1" spans="1:3">
      <c r="A605" s="9">
        <v>2080803</v>
      </c>
      <c r="B605" s="9" t="s">
        <v>1185</v>
      </c>
      <c r="C605" s="32">
        <v>0</v>
      </c>
    </row>
    <row r="606" s="1" customFormat="1" ht="17.1" customHeight="1" spans="1:3">
      <c r="A606" s="9">
        <v>2080805</v>
      </c>
      <c r="B606" s="9" t="s">
        <v>1186</v>
      </c>
      <c r="C606" s="32">
        <v>679</v>
      </c>
    </row>
    <row r="607" s="1" customFormat="1" ht="17.1" customHeight="1" spans="1:3">
      <c r="A607" s="9">
        <v>2080806</v>
      </c>
      <c r="B607" s="9" t="s">
        <v>1187</v>
      </c>
      <c r="C607" s="32">
        <v>0</v>
      </c>
    </row>
    <row r="608" s="1" customFormat="1" ht="17.1" customHeight="1" spans="1:3">
      <c r="A608" s="9">
        <v>2080807</v>
      </c>
      <c r="B608" s="9" t="s">
        <v>1188</v>
      </c>
      <c r="C608" s="32">
        <v>82</v>
      </c>
    </row>
    <row r="609" s="1" customFormat="1" ht="17.1" customHeight="1" spans="1:3">
      <c r="A609" s="9">
        <v>2080808</v>
      </c>
      <c r="B609" s="9" t="s">
        <v>1189</v>
      </c>
      <c r="C609" s="32">
        <v>20</v>
      </c>
    </row>
    <row r="610" s="1" customFormat="1" ht="17.1" customHeight="1" spans="1:3">
      <c r="A610" s="9">
        <v>2080899</v>
      </c>
      <c r="B610" s="9" t="s">
        <v>1190</v>
      </c>
      <c r="C610" s="32">
        <v>7146</v>
      </c>
    </row>
    <row r="611" s="1" customFormat="1" ht="17.1" customHeight="1" spans="1:3">
      <c r="A611" s="9">
        <v>20809</v>
      </c>
      <c r="B611" s="18" t="s">
        <v>1191</v>
      </c>
      <c r="C611" s="10">
        <f>SUM(C612:C617)</f>
        <v>1181</v>
      </c>
    </row>
    <row r="612" s="1" customFormat="1" ht="17.1" customHeight="1" spans="1:3">
      <c r="A612" s="9">
        <v>2080901</v>
      </c>
      <c r="B612" s="9" t="s">
        <v>1192</v>
      </c>
      <c r="C612" s="32">
        <v>0</v>
      </c>
    </row>
    <row r="613" s="1" customFormat="1" ht="17.1" customHeight="1" spans="1:3">
      <c r="A613" s="9">
        <v>2080902</v>
      </c>
      <c r="B613" s="9" t="s">
        <v>1193</v>
      </c>
      <c r="C613" s="32">
        <v>769</v>
      </c>
    </row>
    <row r="614" s="1" customFormat="1" ht="17.1" customHeight="1" spans="1:3">
      <c r="A614" s="9">
        <v>2080903</v>
      </c>
      <c r="B614" s="9" t="s">
        <v>1194</v>
      </c>
      <c r="C614" s="32">
        <v>67</v>
      </c>
    </row>
    <row r="615" s="1" customFormat="1" ht="17.1" customHeight="1" spans="1:3">
      <c r="A615" s="9">
        <v>2080904</v>
      </c>
      <c r="B615" s="9" t="s">
        <v>1195</v>
      </c>
      <c r="C615" s="32">
        <v>13</v>
      </c>
    </row>
    <row r="616" s="1" customFormat="1" ht="17.1" customHeight="1" spans="1:3">
      <c r="A616" s="9">
        <v>2080905</v>
      </c>
      <c r="B616" s="9" t="s">
        <v>1196</v>
      </c>
      <c r="C616" s="32">
        <v>210</v>
      </c>
    </row>
    <row r="617" s="1" customFormat="1" ht="17.1" customHeight="1" spans="1:3">
      <c r="A617" s="9">
        <v>2080999</v>
      </c>
      <c r="B617" s="9" t="s">
        <v>1197</v>
      </c>
      <c r="C617" s="32">
        <v>122</v>
      </c>
    </row>
    <row r="618" s="1" customFormat="1" ht="17.1" customHeight="1" spans="1:3">
      <c r="A618" s="9">
        <v>20810</v>
      </c>
      <c r="B618" s="18" t="s">
        <v>1198</v>
      </c>
      <c r="C618" s="10">
        <f>SUM(C619:C625)</f>
        <v>752</v>
      </c>
    </row>
    <row r="619" s="1" customFormat="1" ht="17.1" customHeight="1" spans="1:3">
      <c r="A619" s="9">
        <v>2081001</v>
      </c>
      <c r="B619" s="9" t="s">
        <v>1199</v>
      </c>
      <c r="C619" s="32">
        <v>9</v>
      </c>
    </row>
    <row r="620" s="1" customFormat="1" ht="16.9" customHeight="1" spans="1:3">
      <c r="A620" s="9">
        <v>2081002</v>
      </c>
      <c r="B620" s="9" t="s">
        <v>1200</v>
      </c>
      <c r="C620" s="32">
        <v>5</v>
      </c>
    </row>
    <row r="621" s="1" customFormat="1" ht="17.1" customHeight="1" spans="1:3">
      <c r="A621" s="9">
        <v>2081003</v>
      </c>
      <c r="B621" s="9" t="s">
        <v>1201</v>
      </c>
      <c r="C621" s="32">
        <v>0</v>
      </c>
    </row>
    <row r="622" s="1" customFormat="1" ht="17.1" customHeight="1" spans="1:3">
      <c r="A622" s="9">
        <v>2081004</v>
      </c>
      <c r="B622" s="9" t="s">
        <v>1202</v>
      </c>
      <c r="C622" s="32">
        <v>588</v>
      </c>
    </row>
    <row r="623" s="1" customFormat="1" ht="17.1" customHeight="1" spans="1:3">
      <c r="A623" s="9">
        <v>2081005</v>
      </c>
      <c r="B623" s="9" t="s">
        <v>1203</v>
      </c>
      <c r="C623" s="32">
        <v>150</v>
      </c>
    </row>
    <row r="624" s="1" customFormat="1" ht="17.1" customHeight="1" spans="1:3">
      <c r="A624" s="9">
        <v>2081006</v>
      </c>
      <c r="B624" s="9" t="s">
        <v>1204</v>
      </c>
      <c r="C624" s="32">
        <v>0</v>
      </c>
    </row>
    <row r="625" s="1" customFormat="1" ht="17.1" customHeight="1" spans="1:3">
      <c r="A625" s="9">
        <v>2081099</v>
      </c>
      <c r="B625" s="9" t="s">
        <v>1205</v>
      </c>
      <c r="C625" s="32">
        <v>0</v>
      </c>
    </row>
    <row r="626" s="1" customFormat="1" ht="17.1" customHeight="1" spans="1:3">
      <c r="A626" s="9">
        <v>20811</v>
      </c>
      <c r="B626" s="18" t="s">
        <v>1206</v>
      </c>
      <c r="C626" s="10">
        <f>SUM(C627:C634)</f>
        <v>3198</v>
      </c>
    </row>
    <row r="627" s="1" customFormat="1" ht="17.1" customHeight="1" spans="1:3">
      <c r="A627" s="9">
        <v>2081101</v>
      </c>
      <c r="B627" s="9" t="s">
        <v>769</v>
      </c>
      <c r="C627" s="32">
        <v>109</v>
      </c>
    </row>
    <row r="628" s="1" customFormat="1" ht="17.1" customHeight="1" spans="1:3">
      <c r="A628" s="9">
        <v>2081102</v>
      </c>
      <c r="B628" s="9" t="s">
        <v>770</v>
      </c>
      <c r="C628" s="32">
        <v>2</v>
      </c>
    </row>
    <row r="629" s="1" customFormat="1" ht="17.1" customHeight="1" spans="1:3">
      <c r="A629" s="9">
        <v>2081103</v>
      </c>
      <c r="B629" s="9" t="s">
        <v>771</v>
      </c>
      <c r="C629" s="32">
        <v>0</v>
      </c>
    </row>
    <row r="630" s="1" customFormat="1" ht="17.1" customHeight="1" spans="1:3">
      <c r="A630" s="9">
        <v>2081104</v>
      </c>
      <c r="B630" s="9" t="s">
        <v>1207</v>
      </c>
      <c r="C630" s="32">
        <v>99</v>
      </c>
    </row>
    <row r="631" s="1" customFormat="1" ht="17.1" customHeight="1" spans="1:3">
      <c r="A631" s="9">
        <v>2081105</v>
      </c>
      <c r="B631" s="9" t="s">
        <v>1208</v>
      </c>
      <c r="C631" s="32">
        <v>138</v>
      </c>
    </row>
    <row r="632" s="1" customFormat="1" ht="17.1" customHeight="1" spans="1:3">
      <c r="A632" s="9">
        <v>2081106</v>
      </c>
      <c r="B632" s="9" t="s">
        <v>1209</v>
      </c>
      <c r="C632" s="32">
        <v>0</v>
      </c>
    </row>
    <row r="633" s="1" customFormat="1" ht="17.1" customHeight="1" spans="1:3">
      <c r="A633" s="9">
        <v>2081107</v>
      </c>
      <c r="B633" s="9" t="s">
        <v>1210</v>
      </c>
      <c r="C633" s="32">
        <v>1824</v>
      </c>
    </row>
    <row r="634" s="1" customFormat="1" ht="17.1" customHeight="1" spans="1:3">
      <c r="A634" s="9">
        <v>2081199</v>
      </c>
      <c r="B634" s="9" t="s">
        <v>1211</v>
      </c>
      <c r="C634" s="32">
        <v>1026</v>
      </c>
    </row>
    <row r="635" s="1" customFormat="1" ht="17.1" customHeight="1" spans="1:3">
      <c r="A635" s="9">
        <v>20816</v>
      </c>
      <c r="B635" s="18" t="s">
        <v>1212</v>
      </c>
      <c r="C635" s="10">
        <f>SUM(C636:C640)</f>
        <v>0</v>
      </c>
    </row>
    <row r="636" s="1" customFormat="1" ht="17.1" customHeight="1" spans="1:3">
      <c r="A636" s="9">
        <v>2081601</v>
      </c>
      <c r="B636" s="9" t="s">
        <v>769</v>
      </c>
      <c r="C636" s="32">
        <v>0</v>
      </c>
    </row>
    <row r="637" s="1" customFormat="1" ht="17.1" customHeight="1" spans="1:3">
      <c r="A637" s="9">
        <v>2081602</v>
      </c>
      <c r="B637" s="9" t="s">
        <v>770</v>
      </c>
      <c r="C637" s="32">
        <v>0</v>
      </c>
    </row>
    <row r="638" s="1" customFormat="1" ht="17.1" customHeight="1" spans="1:3">
      <c r="A638" s="9">
        <v>2081603</v>
      </c>
      <c r="B638" s="9" t="s">
        <v>771</v>
      </c>
      <c r="C638" s="32">
        <v>0</v>
      </c>
    </row>
    <row r="639" s="1" customFormat="1" ht="17.1" customHeight="1" spans="1:3">
      <c r="A639" s="9">
        <v>2081650</v>
      </c>
      <c r="B639" s="9" t="s">
        <v>778</v>
      </c>
      <c r="C639" s="32">
        <v>0</v>
      </c>
    </row>
    <row r="640" s="1" customFormat="1" ht="17.1" customHeight="1" spans="1:3">
      <c r="A640" s="9">
        <v>2081699</v>
      </c>
      <c r="B640" s="9" t="s">
        <v>1213</v>
      </c>
      <c r="C640" s="32">
        <v>0</v>
      </c>
    </row>
    <row r="641" s="1" customFormat="1" ht="17.1" customHeight="1" spans="1:3">
      <c r="A641" s="9">
        <v>20819</v>
      </c>
      <c r="B641" s="18" t="s">
        <v>1214</v>
      </c>
      <c r="C641" s="10">
        <f>SUM(C642:C643)</f>
        <v>9753</v>
      </c>
    </row>
    <row r="642" s="1" customFormat="1" ht="17.1" customHeight="1" spans="1:3">
      <c r="A642" s="9">
        <v>2081901</v>
      </c>
      <c r="B642" s="9" t="s">
        <v>1215</v>
      </c>
      <c r="C642" s="32">
        <v>8678</v>
      </c>
    </row>
    <row r="643" s="1" customFormat="1" ht="17.1" customHeight="1" spans="1:3">
      <c r="A643" s="9">
        <v>2081902</v>
      </c>
      <c r="B643" s="9" t="s">
        <v>1216</v>
      </c>
      <c r="C643" s="32">
        <v>1075</v>
      </c>
    </row>
    <row r="644" s="1" customFormat="1" ht="17.1" customHeight="1" spans="1:3">
      <c r="A644" s="9">
        <v>20820</v>
      </c>
      <c r="B644" s="18" t="s">
        <v>1217</v>
      </c>
      <c r="C644" s="10">
        <f>SUM(C645:C646)</f>
        <v>191</v>
      </c>
    </row>
    <row r="645" s="1" customFormat="1" ht="17.1" customHeight="1" spans="1:3">
      <c r="A645" s="9">
        <v>2082001</v>
      </c>
      <c r="B645" s="9" t="s">
        <v>1218</v>
      </c>
      <c r="C645" s="32">
        <v>184</v>
      </c>
    </row>
    <row r="646" s="1" customFormat="1" ht="17.1" customHeight="1" spans="1:3">
      <c r="A646" s="9">
        <v>2082002</v>
      </c>
      <c r="B646" s="9" t="s">
        <v>1219</v>
      </c>
      <c r="C646" s="32">
        <v>7</v>
      </c>
    </row>
    <row r="647" s="1" customFormat="1" ht="17.1" customHeight="1" spans="1:3">
      <c r="A647" s="9">
        <v>20821</v>
      </c>
      <c r="B647" s="18" t="s">
        <v>1220</v>
      </c>
      <c r="C647" s="10">
        <f>SUM(C648:C649)</f>
        <v>1195</v>
      </c>
    </row>
    <row r="648" s="1" customFormat="1" ht="17.1" customHeight="1" spans="1:3">
      <c r="A648" s="9">
        <v>2082101</v>
      </c>
      <c r="B648" s="9" t="s">
        <v>1221</v>
      </c>
      <c r="C648" s="32">
        <v>3</v>
      </c>
    </row>
    <row r="649" s="1" customFormat="1" ht="17.1" customHeight="1" spans="1:3">
      <c r="A649" s="9">
        <v>2082102</v>
      </c>
      <c r="B649" s="9" t="s">
        <v>1222</v>
      </c>
      <c r="C649" s="32">
        <v>1192</v>
      </c>
    </row>
    <row r="650" s="1" customFormat="1" ht="17.1" customHeight="1" spans="1:3">
      <c r="A650" s="9">
        <v>20824</v>
      </c>
      <c r="B650" s="18" t="s">
        <v>1223</v>
      </c>
      <c r="C650" s="10">
        <f>SUM(C651:C652)</f>
        <v>0</v>
      </c>
    </row>
    <row r="651" s="1" customFormat="1" ht="17.1" customHeight="1" spans="1:3">
      <c r="A651" s="9">
        <v>2082401</v>
      </c>
      <c r="B651" s="9" t="s">
        <v>1224</v>
      </c>
      <c r="C651" s="32">
        <v>0</v>
      </c>
    </row>
    <row r="652" s="1" customFormat="1" ht="17.1" customHeight="1" spans="1:3">
      <c r="A652" s="9">
        <v>2082402</v>
      </c>
      <c r="B652" s="9" t="s">
        <v>1225</v>
      </c>
      <c r="C652" s="32">
        <v>0</v>
      </c>
    </row>
    <row r="653" s="1" customFormat="1" ht="17.1" customHeight="1" spans="1:3">
      <c r="A653" s="9">
        <v>20825</v>
      </c>
      <c r="B653" s="18" t="s">
        <v>1226</v>
      </c>
      <c r="C653" s="10">
        <f>SUM(C654:C655)</f>
        <v>1911</v>
      </c>
    </row>
    <row r="654" s="1" customFormat="1" ht="17.1" customHeight="1" spans="1:3">
      <c r="A654" s="9">
        <v>2082501</v>
      </c>
      <c r="B654" s="9" t="s">
        <v>1227</v>
      </c>
      <c r="C654" s="32">
        <v>1907</v>
      </c>
    </row>
    <row r="655" s="1" customFormat="1" ht="17.1" customHeight="1" spans="1:3">
      <c r="A655" s="9">
        <v>2082502</v>
      </c>
      <c r="B655" s="9" t="s">
        <v>1228</v>
      </c>
      <c r="C655" s="32">
        <v>4</v>
      </c>
    </row>
    <row r="656" s="1" customFormat="1" ht="17.1" customHeight="1" spans="1:3">
      <c r="A656" s="9">
        <v>20826</v>
      </c>
      <c r="B656" s="18" t="s">
        <v>1229</v>
      </c>
      <c r="C656" s="10">
        <f>SUM(C657:C659)</f>
        <v>21855</v>
      </c>
    </row>
    <row r="657" s="1" customFormat="1" ht="17.1" customHeight="1" spans="1:3">
      <c r="A657" s="9">
        <v>2082601</v>
      </c>
      <c r="B657" s="9" t="s">
        <v>1230</v>
      </c>
      <c r="C657" s="32">
        <v>0</v>
      </c>
    </row>
    <row r="658" s="1" customFormat="1" ht="17.1" customHeight="1" spans="1:3">
      <c r="A658" s="9">
        <v>2082602</v>
      </c>
      <c r="B658" s="9" t="s">
        <v>1231</v>
      </c>
      <c r="C658" s="32">
        <v>21855</v>
      </c>
    </row>
    <row r="659" s="1" customFormat="1" ht="17.1" customHeight="1" spans="1:3">
      <c r="A659" s="9">
        <v>2082699</v>
      </c>
      <c r="B659" s="9" t="s">
        <v>1232</v>
      </c>
      <c r="C659" s="32">
        <v>0</v>
      </c>
    </row>
    <row r="660" s="1" customFormat="1" ht="17.1" customHeight="1" spans="1:3">
      <c r="A660" s="9">
        <v>20827</v>
      </c>
      <c r="B660" s="18" t="s">
        <v>1233</v>
      </c>
      <c r="C660" s="10">
        <f>SUM(C661:C663)</f>
        <v>0</v>
      </c>
    </row>
    <row r="661" s="1" customFormat="1" ht="17.1" customHeight="1" spans="1:3">
      <c r="A661" s="9">
        <v>2082701</v>
      </c>
      <c r="B661" s="9" t="s">
        <v>1234</v>
      </c>
      <c r="C661" s="32">
        <v>0</v>
      </c>
    </row>
    <row r="662" s="1" customFormat="1" ht="17.1" customHeight="1" spans="1:3">
      <c r="A662" s="9">
        <v>2082702</v>
      </c>
      <c r="B662" s="9" t="s">
        <v>1235</v>
      </c>
      <c r="C662" s="32">
        <v>0</v>
      </c>
    </row>
    <row r="663" s="1" customFormat="1" ht="17.1" customHeight="1" spans="1:3">
      <c r="A663" s="9">
        <v>2082799</v>
      </c>
      <c r="B663" s="9" t="s">
        <v>1236</v>
      </c>
      <c r="C663" s="32">
        <v>0</v>
      </c>
    </row>
    <row r="664" s="1" customFormat="1" ht="17.1" customHeight="1" spans="1:3">
      <c r="A664" s="9">
        <v>20828</v>
      </c>
      <c r="B664" s="18" t="s">
        <v>1237</v>
      </c>
      <c r="C664" s="10">
        <f>SUM(C665:C671)</f>
        <v>883</v>
      </c>
    </row>
    <row r="665" s="1" customFormat="1" ht="17.1" customHeight="1" spans="1:3">
      <c r="A665" s="9">
        <v>2082801</v>
      </c>
      <c r="B665" s="9" t="s">
        <v>769</v>
      </c>
      <c r="C665" s="32">
        <v>155</v>
      </c>
    </row>
    <row r="666" s="1" customFormat="1" ht="17.1" customHeight="1" spans="1:3">
      <c r="A666" s="9">
        <v>2082802</v>
      </c>
      <c r="B666" s="9" t="s">
        <v>770</v>
      </c>
      <c r="C666" s="32">
        <v>16</v>
      </c>
    </row>
    <row r="667" s="1" customFormat="1" ht="16.9" customHeight="1" spans="1:3">
      <c r="A667" s="9">
        <v>2082803</v>
      </c>
      <c r="B667" s="9" t="s">
        <v>771</v>
      </c>
      <c r="C667" s="32">
        <v>0</v>
      </c>
    </row>
    <row r="668" s="1" customFormat="1" ht="16.9" customHeight="1" spans="1:3">
      <c r="A668" s="9">
        <v>2082804</v>
      </c>
      <c r="B668" s="9" t="s">
        <v>1238</v>
      </c>
      <c r="C668" s="32">
        <v>0</v>
      </c>
    </row>
    <row r="669" s="1" customFormat="1" ht="16.9" customHeight="1" spans="1:3">
      <c r="A669" s="9">
        <v>2082805</v>
      </c>
      <c r="B669" s="9" t="s">
        <v>1239</v>
      </c>
      <c r="C669" s="32">
        <v>0</v>
      </c>
    </row>
    <row r="670" s="1" customFormat="1" ht="17.1" customHeight="1" spans="1:3">
      <c r="A670" s="9">
        <v>2082850</v>
      </c>
      <c r="B670" s="9" t="s">
        <v>778</v>
      </c>
      <c r="C670" s="32">
        <v>0</v>
      </c>
    </row>
    <row r="671" s="1" customFormat="1" ht="17.1" customHeight="1" spans="1:3">
      <c r="A671" s="9">
        <v>2082899</v>
      </c>
      <c r="B671" s="9" t="s">
        <v>1240</v>
      </c>
      <c r="C671" s="32">
        <v>712</v>
      </c>
    </row>
    <row r="672" s="1" customFormat="1" ht="17.1" customHeight="1" spans="1:3">
      <c r="A672" s="9">
        <v>20830</v>
      </c>
      <c r="B672" s="18" t="s">
        <v>1241</v>
      </c>
      <c r="C672" s="10">
        <f>SUM(C673:C674)</f>
        <v>0</v>
      </c>
    </row>
    <row r="673" s="1" customFormat="1" ht="17.1" customHeight="1" spans="1:3">
      <c r="A673" s="9">
        <v>2083001</v>
      </c>
      <c r="B673" s="9" t="s">
        <v>1242</v>
      </c>
      <c r="C673" s="32">
        <v>0</v>
      </c>
    </row>
    <row r="674" s="1" customFormat="1" ht="17.1" customHeight="1" spans="1:3">
      <c r="A674" s="9">
        <v>2083099</v>
      </c>
      <c r="B674" s="9" t="s">
        <v>1243</v>
      </c>
      <c r="C674" s="32">
        <v>0</v>
      </c>
    </row>
    <row r="675" s="1" customFormat="1" ht="17.1" customHeight="1" spans="1:3">
      <c r="A675" s="9">
        <v>20899</v>
      </c>
      <c r="B675" s="18" t="s">
        <v>1244</v>
      </c>
      <c r="C675" s="10">
        <f>C676</f>
        <v>7124</v>
      </c>
    </row>
    <row r="676" s="1" customFormat="1" ht="17.1" customHeight="1" spans="1:3">
      <c r="A676" s="9">
        <v>2089999</v>
      </c>
      <c r="B676" s="9" t="s">
        <v>1245</v>
      </c>
      <c r="C676" s="32">
        <v>7124</v>
      </c>
    </row>
    <row r="677" s="1" customFormat="1" ht="17.1" customHeight="1" spans="1:3">
      <c r="A677" s="9">
        <v>210</v>
      </c>
      <c r="B677" s="18" t="s">
        <v>1246</v>
      </c>
      <c r="C677" s="10">
        <f>SUM(C678,C683,C698,C702,C714,C717,C721,C726,C730,C734,C737,C746,C748)</f>
        <v>55100</v>
      </c>
    </row>
    <row r="678" s="1" customFormat="1" ht="17.1" customHeight="1" spans="1:3">
      <c r="A678" s="9">
        <v>21001</v>
      </c>
      <c r="B678" s="18" t="s">
        <v>1247</v>
      </c>
      <c r="C678" s="10">
        <f>SUM(C679:C682)</f>
        <v>4984</v>
      </c>
    </row>
    <row r="679" s="1" customFormat="1" ht="17.1" customHeight="1" spans="1:3">
      <c r="A679" s="9">
        <v>2100101</v>
      </c>
      <c r="B679" s="9" t="s">
        <v>769</v>
      </c>
      <c r="C679" s="32">
        <v>4797</v>
      </c>
    </row>
    <row r="680" s="1" customFormat="1" ht="17.1" customHeight="1" spans="1:3">
      <c r="A680" s="9">
        <v>2100102</v>
      </c>
      <c r="B680" s="9" t="s">
        <v>770</v>
      </c>
      <c r="C680" s="32">
        <v>0</v>
      </c>
    </row>
    <row r="681" s="1" customFormat="1" ht="17.1" customHeight="1" spans="1:3">
      <c r="A681" s="9">
        <v>2100103</v>
      </c>
      <c r="B681" s="9" t="s">
        <v>771</v>
      </c>
      <c r="C681" s="32">
        <v>0</v>
      </c>
    </row>
    <row r="682" s="1" customFormat="1" ht="17.1" customHeight="1" spans="1:3">
      <c r="A682" s="9">
        <v>2100199</v>
      </c>
      <c r="B682" s="9" t="s">
        <v>1248</v>
      </c>
      <c r="C682" s="32">
        <v>187</v>
      </c>
    </row>
    <row r="683" s="1" customFormat="1" ht="17.1" customHeight="1" spans="1:3">
      <c r="A683" s="9">
        <v>21002</v>
      </c>
      <c r="B683" s="18" t="s">
        <v>1249</v>
      </c>
      <c r="C683" s="10">
        <f>SUM(C684:C697)</f>
        <v>2324</v>
      </c>
    </row>
    <row r="684" s="1" customFormat="1" ht="17.1" customHeight="1" spans="1:3">
      <c r="A684" s="9">
        <v>2100201</v>
      </c>
      <c r="B684" s="9" t="s">
        <v>1250</v>
      </c>
      <c r="C684" s="32">
        <v>215</v>
      </c>
    </row>
    <row r="685" s="1" customFormat="1" ht="17.1" customHeight="1" spans="1:3">
      <c r="A685" s="9">
        <v>2100202</v>
      </c>
      <c r="B685" s="9" t="s">
        <v>1251</v>
      </c>
      <c r="C685" s="32">
        <v>1528</v>
      </c>
    </row>
    <row r="686" s="1" customFormat="1" ht="17.1" customHeight="1" spans="1:3">
      <c r="A686" s="9">
        <v>2100203</v>
      </c>
      <c r="B686" s="9" t="s">
        <v>1252</v>
      </c>
      <c r="C686" s="32">
        <v>0</v>
      </c>
    </row>
    <row r="687" s="1" customFormat="1" ht="17.1" customHeight="1" spans="1:3">
      <c r="A687" s="9">
        <v>2100204</v>
      </c>
      <c r="B687" s="9" t="s">
        <v>1253</v>
      </c>
      <c r="C687" s="32">
        <v>0</v>
      </c>
    </row>
    <row r="688" s="1" customFormat="1" ht="17.1" customHeight="1" spans="1:3">
      <c r="A688" s="9">
        <v>2100205</v>
      </c>
      <c r="B688" s="9" t="s">
        <v>1254</v>
      </c>
      <c r="C688" s="32">
        <v>0</v>
      </c>
    </row>
    <row r="689" s="1" customFormat="1" ht="17.1" customHeight="1" spans="1:3">
      <c r="A689" s="9">
        <v>2100206</v>
      </c>
      <c r="B689" s="9" t="s">
        <v>1255</v>
      </c>
      <c r="C689" s="32">
        <v>0</v>
      </c>
    </row>
    <row r="690" s="1" customFormat="1" ht="16.9" customHeight="1" spans="1:3">
      <c r="A690" s="9">
        <v>2100207</v>
      </c>
      <c r="B690" s="9" t="s">
        <v>1256</v>
      </c>
      <c r="C690" s="32">
        <v>0</v>
      </c>
    </row>
    <row r="691" s="1" customFormat="1" ht="17.1" customHeight="1" spans="1:3">
      <c r="A691" s="9">
        <v>2100208</v>
      </c>
      <c r="B691" s="9" t="s">
        <v>1257</v>
      </c>
      <c r="C691" s="32">
        <v>0</v>
      </c>
    </row>
    <row r="692" s="1" customFormat="1" ht="17.1" customHeight="1" spans="1:3">
      <c r="A692" s="9">
        <v>2100209</v>
      </c>
      <c r="B692" s="9" t="s">
        <v>1258</v>
      </c>
      <c r="C692" s="32">
        <v>0</v>
      </c>
    </row>
    <row r="693" s="1" customFormat="1" ht="17.1" customHeight="1" spans="1:3">
      <c r="A693" s="9">
        <v>2100210</v>
      </c>
      <c r="B693" s="9" t="s">
        <v>1259</v>
      </c>
      <c r="C693" s="32">
        <v>0</v>
      </c>
    </row>
    <row r="694" s="1" customFormat="1" ht="17.1" customHeight="1" spans="1:3">
      <c r="A694" s="9">
        <v>2100211</v>
      </c>
      <c r="B694" s="9" t="s">
        <v>1260</v>
      </c>
      <c r="C694" s="32">
        <v>0</v>
      </c>
    </row>
    <row r="695" s="1" customFormat="1" ht="17.1" customHeight="1" spans="1:3">
      <c r="A695" s="9">
        <v>2100212</v>
      </c>
      <c r="B695" s="9" t="s">
        <v>1261</v>
      </c>
      <c r="C695" s="32">
        <v>0</v>
      </c>
    </row>
    <row r="696" s="1" customFormat="1" ht="17.1" customHeight="1" spans="1:3">
      <c r="A696" s="9">
        <v>2100213</v>
      </c>
      <c r="B696" s="9" t="s">
        <v>1262</v>
      </c>
      <c r="C696" s="32">
        <v>0</v>
      </c>
    </row>
    <row r="697" s="1" customFormat="1" ht="17.1" customHeight="1" spans="1:3">
      <c r="A697" s="9">
        <v>2100299</v>
      </c>
      <c r="B697" s="9" t="s">
        <v>1263</v>
      </c>
      <c r="C697" s="32">
        <v>581</v>
      </c>
    </row>
    <row r="698" s="1" customFormat="1" ht="17.1" customHeight="1" spans="1:3">
      <c r="A698" s="9">
        <v>21003</v>
      </c>
      <c r="B698" s="18" t="s">
        <v>1264</v>
      </c>
      <c r="C698" s="10">
        <f>SUM(C699:C701)</f>
        <v>1628</v>
      </c>
    </row>
    <row r="699" s="1" customFormat="1" ht="17.1" customHeight="1" spans="1:3">
      <c r="A699" s="9">
        <v>2100301</v>
      </c>
      <c r="B699" s="9" t="s">
        <v>1265</v>
      </c>
      <c r="C699" s="32">
        <v>0</v>
      </c>
    </row>
    <row r="700" s="1" customFormat="1" ht="17.1" customHeight="1" spans="1:3">
      <c r="A700" s="9">
        <v>2100302</v>
      </c>
      <c r="B700" s="9" t="s">
        <v>1266</v>
      </c>
      <c r="C700" s="32">
        <v>166</v>
      </c>
    </row>
    <row r="701" s="1" customFormat="1" ht="17.1" customHeight="1" spans="1:3">
      <c r="A701" s="9">
        <v>2100399</v>
      </c>
      <c r="B701" s="9" t="s">
        <v>1267</v>
      </c>
      <c r="C701" s="32">
        <v>1462</v>
      </c>
    </row>
    <row r="702" s="1" customFormat="1" ht="17.1" customHeight="1" spans="1:3">
      <c r="A702" s="9">
        <v>21004</v>
      </c>
      <c r="B702" s="18" t="s">
        <v>1268</v>
      </c>
      <c r="C702" s="10">
        <f>SUM(C703:C713)</f>
        <v>16112</v>
      </c>
    </row>
    <row r="703" s="1" customFormat="1" ht="17.1" customHeight="1" spans="1:3">
      <c r="A703" s="9">
        <v>2100401</v>
      </c>
      <c r="B703" s="9" t="s">
        <v>1269</v>
      </c>
      <c r="C703" s="32">
        <v>1994</v>
      </c>
    </row>
    <row r="704" s="1" customFormat="1" ht="17.1" customHeight="1" spans="1:3">
      <c r="A704" s="9">
        <v>2100402</v>
      </c>
      <c r="B704" s="9" t="s">
        <v>1270</v>
      </c>
      <c r="C704" s="32">
        <v>251</v>
      </c>
    </row>
    <row r="705" s="1" customFormat="1" ht="17.1" customHeight="1" spans="1:3">
      <c r="A705" s="9">
        <v>2100403</v>
      </c>
      <c r="B705" s="9" t="s">
        <v>1271</v>
      </c>
      <c r="C705" s="32">
        <v>1309</v>
      </c>
    </row>
    <row r="706" s="1" customFormat="1" ht="17.1" customHeight="1" spans="1:3">
      <c r="A706" s="9">
        <v>2100404</v>
      </c>
      <c r="B706" s="9" t="s">
        <v>1272</v>
      </c>
      <c r="C706" s="32">
        <v>0</v>
      </c>
    </row>
    <row r="707" s="1" customFormat="1" ht="17.1" customHeight="1" spans="1:3">
      <c r="A707" s="9">
        <v>2100405</v>
      </c>
      <c r="B707" s="9" t="s">
        <v>1273</v>
      </c>
      <c r="C707" s="32">
        <v>0</v>
      </c>
    </row>
    <row r="708" s="1" customFormat="1" ht="17.1" customHeight="1" spans="1:3">
      <c r="A708" s="9">
        <v>2100406</v>
      </c>
      <c r="B708" s="9" t="s">
        <v>1274</v>
      </c>
      <c r="C708" s="32">
        <v>0</v>
      </c>
    </row>
    <row r="709" s="1" customFormat="1" ht="17.1" customHeight="1" spans="1:3">
      <c r="A709" s="9">
        <v>2100407</v>
      </c>
      <c r="B709" s="9" t="s">
        <v>1275</v>
      </c>
      <c r="C709" s="32">
        <v>0</v>
      </c>
    </row>
    <row r="710" s="1" customFormat="1" ht="17.1" customHeight="1" spans="1:3">
      <c r="A710" s="9">
        <v>2100408</v>
      </c>
      <c r="B710" s="9" t="s">
        <v>1276</v>
      </c>
      <c r="C710" s="32">
        <v>6948</v>
      </c>
    </row>
    <row r="711" s="1" customFormat="1" ht="17.1" customHeight="1" spans="1:3">
      <c r="A711" s="9">
        <v>2100409</v>
      </c>
      <c r="B711" s="9" t="s">
        <v>1277</v>
      </c>
      <c r="C711" s="32">
        <v>1210</v>
      </c>
    </row>
    <row r="712" s="1" customFormat="1" ht="17.1" customHeight="1" spans="1:3">
      <c r="A712" s="9">
        <v>2100410</v>
      </c>
      <c r="B712" s="9" t="s">
        <v>1278</v>
      </c>
      <c r="C712" s="32">
        <v>2289</v>
      </c>
    </row>
    <row r="713" s="1" customFormat="1" ht="17.1" customHeight="1" spans="1:3">
      <c r="A713" s="9">
        <v>2100499</v>
      </c>
      <c r="B713" s="9" t="s">
        <v>1279</v>
      </c>
      <c r="C713" s="32">
        <v>2111</v>
      </c>
    </row>
    <row r="714" s="1" customFormat="1" ht="17.1" customHeight="1" spans="1:3">
      <c r="A714" s="9">
        <v>21006</v>
      </c>
      <c r="B714" s="18" t="s">
        <v>1280</v>
      </c>
      <c r="C714" s="10">
        <f>SUM(C715:C716)</f>
        <v>71</v>
      </c>
    </row>
    <row r="715" s="1" customFormat="1" ht="17.1" customHeight="1" spans="1:3">
      <c r="A715" s="9">
        <v>2100601</v>
      </c>
      <c r="B715" s="9" t="s">
        <v>1281</v>
      </c>
      <c r="C715" s="32">
        <v>71</v>
      </c>
    </row>
    <row r="716" s="1" customFormat="1" ht="17.1" customHeight="1" spans="1:3">
      <c r="A716" s="9">
        <v>2100699</v>
      </c>
      <c r="B716" s="9" t="s">
        <v>1282</v>
      </c>
      <c r="C716" s="32">
        <v>0</v>
      </c>
    </row>
    <row r="717" s="1" customFormat="1" ht="17.1" customHeight="1" spans="1:3">
      <c r="A717" s="9">
        <v>21007</v>
      </c>
      <c r="B717" s="18" t="s">
        <v>1283</v>
      </c>
      <c r="C717" s="10">
        <f>SUM(C718:C720)</f>
        <v>13711</v>
      </c>
    </row>
    <row r="718" s="1" customFormat="1" ht="17.1" customHeight="1" spans="1:3">
      <c r="A718" s="9">
        <v>2100716</v>
      </c>
      <c r="B718" s="9" t="s">
        <v>1284</v>
      </c>
      <c r="C718" s="32">
        <v>0</v>
      </c>
    </row>
    <row r="719" s="1" customFormat="1" ht="17.1" customHeight="1" spans="1:3">
      <c r="A719" s="9">
        <v>2100717</v>
      </c>
      <c r="B719" s="9" t="s">
        <v>1285</v>
      </c>
      <c r="C719" s="32">
        <v>13133</v>
      </c>
    </row>
    <row r="720" s="1" customFormat="1" ht="17.1" customHeight="1" spans="1:3">
      <c r="A720" s="9">
        <v>2100799</v>
      </c>
      <c r="B720" s="9" t="s">
        <v>1286</v>
      </c>
      <c r="C720" s="32">
        <v>578</v>
      </c>
    </row>
    <row r="721" s="1" customFormat="1" ht="17.1" customHeight="1" spans="1:3">
      <c r="A721" s="9">
        <v>21011</v>
      </c>
      <c r="B721" s="18" t="s">
        <v>1287</v>
      </c>
      <c r="C721" s="10">
        <f>SUM(C722:C725)</f>
        <v>5552</v>
      </c>
    </row>
    <row r="722" s="1" customFormat="1" ht="17.1" customHeight="1" spans="1:3">
      <c r="A722" s="9">
        <v>2101101</v>
      </c>
      <c r="B722" s="9" t="s">
        <v>1288</v>
      </c>
      <c r="C722" s="32">
        <v>1926</v>
      </c>
    </row>
    <row r="723" s="1" customFormat="1" ht="17.1" customHeight="1" spans="1:3">
      <c r="A723" s="9">
        <v>2101102</v>
      </c>
      <c r="B723" s="9" t="s">
        <v>1289</v>
      </c>
      <c r="C723" s="32">
        <v>3626</v>
      </c>
    </row>
    <row r="724" s="1" customFormat="1" ht="17.1" customHeight="1" spans="1:3">
      <c r="A724" s="9">
        <v>2101103</v>
      </c>
      <c r="B724" s="9" t="s">
        <v>1290</v>
      </c>
      <c r="C724" s="32">
        <v>0</v>
      </c>
    </row>
    <row r="725" s="1" customFormat="1" ht="17.1" customHeight="1" spans="1:3">
      <c r="A725" s="9">
        <v>2101199</v>
      </c>
      <c r="B725" s="9" t="s">
        <v>1291</v>
      </c>
      <c r="C725" s="32">
        <v>0</v>
      </c>
    </row>
    <row r="726" s="1" customFormat="1" ht="17.1" customHeight="1" spans="1:3">
      <c r="A726" s="9">
        <v>21012</v>
      </c>
      <c r="B726" s="18" t="s">
        <v>1292</v>
      </c>
      <c r="C726" s="10">
        <f>SUM(C727:C729)</f>
        <v>2105</v>
      </c>
    </row>
    <row r="727" s="1" customFormat="1" ht="17.1" customHeight="1" spans="1:3">
      <c r="A727" s="9">
        <v>2101201</v>
      </c>
      <c r="B727" s="9" t="s">
        <v>1293</v>
      </c>
      <c r="C727" s="32">
        <v>0</v>
      </c>
    </row>
    <row r="728" s="1" customFormat="1" ht="17.1" customHeight="1" spans="1:3">
      <c r="A728" s="9">
        <v>2101202</v>
      </c>
      <c r="B728" s="9" t="s">
        <v>1294</v>
      </c>
      <c r="C728" s="32">
        <v>2105</v>
      </c>
    </row>
    <row r="729" s="1" customFormat="1" ht="17.1" customHeight="1" spans="1:3">
      <c r="A729" s="9">
        <v>2101299</v>
      </c>
      <c r="B729" s="9" t="s">
        <v>1295</v>
      </c>
      <c r="C729" s="32">
        <v>0</v>
      </c>
    </row>
    <row r="730" s="1" customFormat="1" ht="17.1" customHeight="1" spans="1:3">
      <c r="A730" s="9">
        <v>21013</v>
      </c>
      <c r="B730" s="18" t="s">
        <v>1296</v>
      </c>
      <c r="C730" s="10">
        <f>SUM(C731:C733)</f>
        <v>2205</v>
      </c>
    </row>
    <row r="731" s="1" customFormat="1" ht="17.1" customHeight="1" spans="1:3">
      <c r="A731" s="9">
        <v>2101301</v>
      </c>
      <c r="B731" s="9" t="s">
        <v>1297</v>
      </c>
      <c r="C731" s="32">
        <v>1671</v>
      </c>
    </row>
    <row r="732" s="1" customFormat="1" ht="17.1" customHeight="1" spans="1:3">
      <c r="A732" s="9">
        <v>2101302</v>
      </c>
      <c r="B732" s="9" t="s">
        <v>1298</v>
      </c>
      <c r="C732" s="32">
        <v>0</v>
      </c>
    </row>
    <row r="733" s="1" customFormat="1" ht="17.1" customHeight="1" spans="1:3">
      <c r="A733" s="9">
        <v>2101399</v>
      </c>
      <c r="B733" s="9" t="s">
        <v>1299</v>
      </c>
      <c r="C733" s="32">
        <v>534</v>
      </c>
    </row>
    <row r="734" s="1" customFormat="1" ht="17.1" customHeight="1" spans="1:3">
      <c r="A734" s="9">
        <v>21014</v>
      </c>
      <c r="B734" s="18" t="s">
        <v>1300</v>
      </c>
      <c r="C734" s="10">
        <f>SUM(C735:C736)</f>
        <v>830</v>
      </c>
    </row>
    <row r="735" s="1" customFormat="1" ht="17.1" customHeight="1" spans="1:3">
      <c r="A735" s="9">
        <v>2101401</v>
      </c>
      <c r="B735" s="9" t="s">
        <v>1301</v>
      </c>
      <c r="C735" s="32">
        <v>830</v>
      </c>
    </row>
    <row r="736" s="1" customFormat="1" ht="17.1" customHeight="1" spans="1:3">
      <c r="A736" s="9">
        <v>2101499</v>
      </c>
      <c r="B736" s="9" t="s">
        <v>1302</v>
      </c>
      <c r="C736" s="32">
        <v>0</v>
      </c>
    </row>
    <row r="737" s="1" customFormat="1" ht="17.1" customHeight="1" spans="1:3">
      <c r="A737" s="9">
        <v>21015</v>
      </c>
      <c r="B737" s="18" t="s">
        <v>1303</v>
      </c>
      <c r="C737" s="10">
        <f>SUM(C738:C745)</f>
        <v>2284</v>
      </c>
    </row>
    <row r="738" s="1" customFormat="1" ht="17.1" customHeight="1" spans="1:3">
      <c r="A738" s="9">
        <v>2101501</v>
      </c>
      <c r="B738" s="9" t="s">
        <v>769</v>
      </c>
      <c r="C738" s="32">
        <v>671</v>
      </c>
    </row>
    <row r="739" s="1" customFormat="1" ht="17.1" customHeight="1" spans="1:3">
      <c r="A739" s="9">
        <v>2101502</v>
      </c>
      <c r="B739" s="9" t="s">
        <v>770</v>
      </c>
      <c r="C739" s="32">
        <v>62</v>
      </c>
    </row>
    <row r="740" s="1" customFormat="1" ht="17.1" customHeight="1" spans="1:3">
      <c r="A740" s="9">
        <v>2101503</v>
      </c>
      <c r="B740" s="9" t="s">
        <v>771</v>
      </c>
      <c r="C740" s="32">
        <v>0</v>
      </c>
    </row>
    <row r="741" s="1" customFormat="1" ht="17.1" customHeight="1" spans="1:3">
      <c r="A741" s="9">
        <v>2101504</v>
      </c>
      <c r="B741" s="9" t="s">
        <v>810</v>
      </c>
      <c r="C741" s="32">
        <v>0</v>
      </c>
    </row>
    <row r="742" s="1" customFormat="1" ht="17.1" customHeight="1" spans="1:3">
      <c r="A742" s="9">
        <v>2101505</v>
      </c>
      <c r="B742" s="9" t="s">
        <v>1304</v>
      </c>
      <c r="C742" s="32">
        <v>140</v>
      </c>
    </row>
    <row r="743" s="1" customFormat="1" ht="17.1" customHeight="1" spans="1:3">
      <c r="A743" s="9">
        <v>2101506</v>
      </c>
      <c r="B743" s="9" t="s">
        <v>1305</v>
      </c>
      <c r="C743" s="32">
        <v>15</v>
      </c>
    </row>
    <row r="744" s="1" customFormat="1" ht="17.1" customHeight="1" spans="1:3">
      <c r="A744" s="9">
        <v>2101550</v>
      </c>
      <c r="B744" s="9" t="s">
        <v>778</v>
      </c>
      <c r="C744" s="32">
        <v>0</v>
      </c>
    </row>
    <row r="745" s="1" customFormat="1" ht="17.1" customHeight="1" spans="1:3">
      <c r="A745" s="9">
        <v>2101599</v>
      </c>
      <c r="B745" s="9" t="s">
        <v>1306</v>
      </c>
      <c r="C745" s="32">
        <v>1396</v>
      </c>
    </row>
    <row r="746" s="1" customFormat="1" ht="17.1" customHeight="1" spans="1:3">
      <c r="A746" s="9">
        <v>21016</v>
      </c>
      <c r="B746" s="18" t="s">
        <v>1307</v>
      </c>
      <c r="C746" s="10">
        <f>C747</f>
        <v>0</v>
      </c>
    </row>
    <row r="747" s="1" customFormat="1" ht="17.1" customHeight="1" spans="1:3">
      <c r="A747" s="9">
        <v>2101601</v>
      </c>
      <c r="B747" s="9" t="s">
        <v>1308</v>
      </c>
      <c r="C747" s="32">
        <v>0</v>
      </c>
    </row>
    <row r="748" s="1" customFormat="1" ht="17.1" customHeight="1" spans="1:3">
      <c r="A748" s="9">
        <v>21099</v>
      </c>
      <c r="B748" s="18" t="s">
        <v>1309</v>
      </c>
      <c r="C748" s="10">
        <f>C749</f>
        <v>3294</v>
      </c>
    </row>
    <row r="749" s="1" customFormat="1" ht="17.1" customHeight="1" spans="1:3">
      <c r="A749" s="9">
        <v>2109999</v>
      </c>
      <c r="B749" s="9" t="s">
        <v>1310</v>
      </c>
      <c r="C749" s="32">
        <v>3294</v>
      </c>
    </row>
    <row r="750" s="1" customFormat="1" ht="17.1" customHeight="1" spans="1:3">
      <c r="A750" s="9">
        <v>211</v>
      </c>
      <c r="B750" s="18" t="s">
        <v>1311</v>
      </c>
      <c r="C750" s="10">
        <f>SUM(C751,C761,C765,C774,C781,C788,C794,C797,C800,C802,C804,C810,C812,C814,C825)</f>
        <v>11260</v>
      </c>
    </row>
    <row r="751" s="1" customFormat="1" ht="17.1" customHeight="1" spans="1:3">
      <c r="A751" s="9">
        <v>21101</v>
      </c>
      <c r="B751" s="18" t="s">
        <v>1312</v>
      </c>
      <c r="C751" s="10">
        <f>SUM(C752:C760)</f>
        <v>20</v>
      </c>
    </row>
    <row r="752" s="1" customFormat="1" ht="17.1" customHeight="1" spans="1:3">
      <c r="A752" s="9">
        <v>2110101</v>
      </c>
      <c r="B752" s="9" t="s">
        <v>769</v>
      </c>
      <c r="C752" s="32">
        <v>0</v>
      </c>
    </row>
    <row r="753" s="1" customFormat="1" ht="17.1" customHeight="1" spans="1:3">
      <c r="A753" s="9">
        <v>2110102</v>
      </c>
      <c r="B753" s="9" t="s">
        <v>770</v>
      </c>
      <c r="C753" s="32">
        <v>0</v>
      </c>
    </row>
    <row r="754" s="1" customFormat="1" ht="17.1" customHeight="1" spans="1:3">
      <c r="A754" s="9">
        <v>2110103</v>
      </c>
      <c r="B754" s="9" t="s">
        <v>771</v>
      </c>
      <c r="C754" s="32">
        <v>0</v>
      </c>
    </row>
    <row r="755" s="1" customFormat="1" ht="17.1" customHeight="1" spans="1:3">
      <c r="A755" s="9">
        <v>2110104</v>
      </c>
      <c r="B755" s="9" t="s">
        <v>1313</v>
      </c>
      <c r="C755" s="32">
        <v>0</v>
      </c>
    </row>
    <row r="756" s="1" customFormat="1" ht="17.1" customHeight="1" spans="1:3">
      <c r="A756" s="9">
        <v>2110105</v>
      </c>
      <c r="B756" s="9" t="s">
        <v>1314</v>
      </c>
      <c r="C756" s="32">
        <v>0</v>
      </c>
    </row>
    <row r="757" s="1" customFormat="1" ht="17.1" customHeight="1" spans="1:3">
      <c r="A757" s="9">
        <v>2110106</v>
      </c>
      <c r="B757" s="9" t="s">
        <v>1315</v>
      </c>
      <c r="C757" s="32">
        <v>0</v>
      </c>
    </row>
    <row r="758" s="1" customFormat="1" ht="17.1" customHeight="1" spans="1:3">
      <c r="A758" s="9">
        <v>2110107</v>
      </c>
      <c r="B758" s="9" t="s">
        <v>1316</v>
      </c>
      <c r="C758" s="32">
        <v>0</v>
      </c>
    </row>
    <row r="759" s="1" customFormat="1" ht="17.1" customHeight="1" spans="1:3">
      <c r="A759" s="9">
        <v>2110108</v>
      </c>
      <c r="B759" s="9" t="s">
        <v>1317</v>
      </c>
      <c r="C759" s="32">
        <v>0</v>
      </c>
    </row>
    <row r="760" s="1" customFormat="1" ht="17.1" customHeight="1" spans="1:3">
      <c r="A760" s="9">
        <v>2110199</v>
      </c>
      <c r="B760" s="9" t="s">
        <v>1318</v>
      </c>
      <c r="C760" s="32">
        <v>20</v>
      </c>
    </row>
    <row r="761" s="1" customFormat="1" ht="17.1" customHeight="1" spans="1:3">
      <c r="A761" s="9">
        <v>21102</v>
      </c>
      <c r="B761" s="18" t="s">
        <v>1319</v>
      </c>
      <c r="C761" s="10">
        <f>SUM(C762:C764)</f>
        <v>0</v>
      </c>
    </row>
    <row r="762" s="1" customFormat="1" ht="17.1" customHeight="1" spans="1:3">
      <c r="A762" s="9">
        <v>2110203</v>
      </c>
      <c r="B762" s="9" t="s">
        <v>1320</v>
      </c>
      <c r="C762" s="32">
        <v>0</v>
      </c>
    </row>
    <row r="763" s="1" customFormat="1" ht="17.1" customHeight="1" spans="1:3">
      <c r="A763" s="9">
        <v>2110204</v>
      </c>
      <c r="B763" s="9" t="s">
        <v>1321</v>
      </c>
      <c r="C763" s="32">
        <v>0</v>
      </c>
    </row>
    <row r="764" s="1" customFormat="1" ht="17.1" customHeight="1" spans="1:3">
      <c r="A764" s="9">
        <v>2110299</v>
      </c>
      <c r="B764" s="9" t="s">
        <v>1322</v>
      </c>
      <c r="C764" s="32">
        <v>0</v>
      </c>
    </row>
    <row r="765" s="1" customFormat="1" ht="17.1" customHeight="1" spans="1:3">
      <c r="A765" s="9">
        <v>21103</v>
      </c>
      <c r="B765" s="18" t="s">
        <v>1323</v>
      </c>
      <c r="C765" s="10">
        <f>SUM(C766:C773)</f>
        <v>8321</v>
      </c>
    </row>
    <row r="766" s="1" customFormat="1" ht="16.9" customHeight="1" spans="1:3">
      <c r="A766" s="9">
        <v>2110301</v>
      </c>
      <c r="B766" s="9" t="s">
        <v>1324</v>
      </c>
      <c r="C766" s="32">
        <v>243</v>
      </c>
    </row>
    <row r="767" s="1" customFormat="1" ht="17.1" customHeight="1" spans="1:3">
      <c r="A767" s="9">
        <v>2110302</v>
      </c>
      <c r="B767" s="9" t="s">
        <v>1325</v>
      </c>
      <c r="C767" s="32">
        <v>6276</v>
      </c>
    </row>
    <row r="768" s="1" customFormat="1" ht="17.1" customHeight="1" spans="1:3">
      <c r="A768" s="9">
        <v>2110303</v>
      </c>
      <c r="B768" s="9" t="s">
        <v>1326</v>
      </c>
      <c r="C768" s="32">
        <v>0</v>
      </c>
    </row>
    <row r="769" s="1" customFormat="1" ht="17.1" customHeight="1" spans="1:3">
      <c r="A769" s="9">
        <v>2110304</v>
      </c>
      <c r="B769" s="9" t="s">
        <v>1327</v>
      </c>
      <c r="C769" s="32">
        <v>0</v>
      </c>
    </row>
    <row r="770" s="1" customFormat="1" ht="17.1" customHeight="1" spans="1:3">
      <c r="A770" s="9">
        <v>2110305</v>
      </c>
      <c r="B770" s="9" t="s">
        <v>1328</v>
      </c>
      <c r="C770" s="32">
        <v>0</v>
      </c>
    </row>
    <row r="771" s="1" customFormat="1" ht="17.1" customHeight="1" spans="1:3">
      <c r="A771" s="9">
        <v>2110306</v>
      </c>
      <c r="B771" s="9" t="s">
        <v>1329</v>
      </c>
      <c r="C771" s="32">
        <v>0</v>
      </c>
    </row>
    <row r="772" s="1" customFormat="1" ht="17.1" customHeight="1" spans="1:3">
      <c r="A772" s="9">
        <v>2110307</v>
      </c>
      <c r="B772" s="9" t="s">
        <v>1330</v>
      </c>
      <c r="C772" s="32">
        <v>1217</v>
      </c>
    </row>
    <row r="773" s="1" customFormat="1" ht="17.1" customHeight="1" spans="1:3">
      <c r="A773" s="9">
        <v>2110399</v>
      </c>
      <c r="B773" s="9" t="s">
        <v>1331</v>
      </c>
      <c r="C773" s="32">
        <v>585</v>
      </c>
    </row>
    <row r="774" s="1" customFormat="1" ht="17.1" customHeight="1" spans="1:3">
      <c r="A774" s="9">
        <v>21104</v>
      </c>
      <c r="B774" s="18" t="s">
        <v>1332</v>
      </c>
      <c r="C774" s="10">
        <f>SUM(C775:C780)</f>
        <v>941</v>
      </c>
    </row>
    <row r="775" s="1" customFormat="1" ht="17.1" customHeight="1" spans="1:3">
      <c r="A775" s="9">
        <v>2110401</v>
      </c>
      <c r="B775" s="9" t="s">
        <v>1333</v>
      </c>
      <c r="C775" s="32">
        <v>32</v>
      </c>
    </row>
    <row r="776" s="1" customFormat="1" ht="17.1" customHeight="1" spans="1:3">
      <c r="A776" s="9">
        <v>2110402</v>
      </c>
      <c r="B776" s="9" t="s">
        <v>1334</v>
      </c>
      <c r="C776" s="32">
        <v>437</v>
      </c>
    </row>
    <row r="777" s="1" customFormat="1" ht="17.1" customHeight="1" spans="1:3">
      <c r="A777" s="9">
        <v>2110404</v>
      </c>
      <c r="B777" s="9" t="s">
        <v>1335</v>
      </c>
      <c r="C777" s="32">
        <v>0</v>
      </c>
    </row>
    <row r="778" s="1" customFormat="1" ht="17.1" customHeight="1" spans="1:3">
      <c r="A778" s="9">
        <v>2110405</v>
      </c>
      <c r="B778" s="9" t="s">
        <v>1336</v>
      </c>
      <c r="C778" s="32">
        <v>0</v>
      </c>
    </row>
    <row r="779" s="1" customFormat="1" ht="17.1" customHeight="1" spans="1:3">
      <c r="A779" s="9">
        <v>2110406</v>
      </c>
      <c r="B779" s="9" t="s">
        <v>1337</v>
      </c>
      <c r="C779" s="32">
        <v>0</v>
      </c>
    </row>
    <row r="780" s="1" customFormat="1" ht="17.1" customHeight="1" spans="1:3">
      <c r="A780" s="9">
        <v>2110499</v>
      </c>
      <c r="B780" s="9" t="s">
        <v>1338</v>
      </c>
      <c r="C780" s="32">
        <v>472</v>
      </c>
    </row>
    <row r="781" s="1" customFormat="1" ht="17.1" customHeight="1" spans="1:3">
      <c r="A781" s="9">
        <v>21105</v>
      </c>
      <c r="B781" s="18" t="s">
        <v>1339</v>
      </c>
      <c r="C781" s="10">
        <f>SUM(C782:C787)</f>
        <v>14</v>
      </c>
    </row>
    <row r="782" s="1" customFormat="1" ht="17.1" customHeight="1" spans="1:3">
      <c r="A782" s="9">
        <v>2110501</v>
      </c>
      <c r="B782" s="9" t="s">
        <v>1340</v>
      </c>
      <c r="C782" s="32">
        <v>4</v>
      </c>
    </row>
    <row r="783" s="1" customFormat="1" ht="17.1" customHeight="1" spans="1:3">
      <c r="A783" s="9">
        <v>2110502</v>
      </c>
      <c r="B783" s="9" t="s">
        <v>1341</v>
      </c>
      <c r="C783" s="32">
        <v>0</v>
      </c>
    </row>
    <row r="784" s="1" customFormat="1" ht="17.1" customHeight="1" spans="1:3">
      <c r="A784" s="9">
        <v>2110503</v>
      </c>
      <c r="B784" s="9" t="s">
        <v>1342</v>
      </c>
      <c r="C784" s="32">
        <v>0</v>
      </c>
    </row>
    <row r="785" s="1" customFormat="1" ht="17.1" customHeight="1" spans="1:3">
      <c r="A785" s="9">
        <v>2110506</v>
      </c>
      <c r="B785" s="9" t="s">
        <v>1343</v>
      </c>
      <c r="C785" s="32">
        <v>0</v>
      </c>
    </row>
    <row r="786" s="1" customFormat="1" ht="17.1" customHeight="1" spans="1:3">
      <c r="A786" s="9">
        <v>2110507</v>
      </c>
      <c r="B786" s="9" t="s">
        <v>1344</v>
      </c>
      <c r="C786" s="32">
        <v>10</v>
      </c>
    </row>
    <row r="787" s="1" customFormat="1" ht="17.1" customHeight="1" spans="1:3">
      <c r="A787" s="9">
        <v>2110599</v>
      </c>
      <c r="B787" s="9" t="s">
        <v>1345</v>
      </c>
      <c r="C787" s="32">
        <v>0</v>
      </c>
    </row>
    <row r="788" s="1" customFormat="1" ht="17.1" customHeight="1" spans="1:3">
      <c r="A788" s="9">
        <v>21106</v>
      </c>
      <c r="B788" s="18" t="s">
        <v>1346</v>
      </c>
      <c r="C788" s="10">
        <f>SUM(C789:C793)</f>
        <v>23</v>
      </c>
    </row>
    <row r="789" s="1" customFormat="1" ht="17.1" customHeight="1" spans="1:3">
      <c r="A789" s="9">
        <v>2110602</v>
      </c>
      <c r="B789" s="9" t="s">
        <v>1347</v>
      </c>
      <c r="C789" s="32">
        <v>23</v>
      </c>
    </row>
    <row r="790" s="1" customFormat="1" ht="17.1" customHeight="1" spans="1:3">
      <c r="A790" s="9">
        <v>2110603</v>
      </c>
      <c r="B790" s="9" t="s">
        <v>1348</v>
      </c>
      <c r="C790" s="32">
        <v>0</v>
      </c>
    </row>
    <row r="791" s="1" customFormat="1" ht="17.1" customHeight="1" spans="1:3">
      <c r="A791" s="9">
        <v>2110604</v>
      </c>
      <c r="B791" s="9" t="s">
        <v>1349</v>
      </c>
      <c r="C791" s="32">
        <v>0</v>
      </c>
    </row>
    <row r="792" s="1" customFormat="1" ht="17.1" customHeight="1" spans="1:3">
      <c r="A792" s="9">
        <v>2110605</v>
      </c>
      <c r="B792" s="9" t="s">
        <v>1350</v>
      </c>
      <c r="C792" s="32">
        <v>0</v>
      </c>
    </row>
    <row r="793" s="1" customFormat="1" ht="17.1" customHeight="1" spans="1:3">
      <c r="A793" s="9">
        <v>2110699</v>
      </c>
      <c r="B793" s="9" t="s">
        <v>1351</v>
      </c>
      <c r="C793" s="32">
        <v>0</v>
      </c>
    </row>
    <row r="794" s="1" customFormat="1" ht="17.1" customHeight="1" spans="1:3">
      <c r="A794" s="9">
        <v>21107</v>
      </c>
      <c r="B794" s="18" t="s">
        <v>1352</v>
      </c>
      <c r="C794" s="10">
        <f>SUM(C795:C796)</f>
        <v>0</v>
      </c>
    </row>
    <row r="795" s="1" customFormat="1" ht="17.1" customHeight="1" spans="1:3">
      <c r="A795" s="9">
        <v>2110704</v>
      </c>
      <c r="B795" s="9" t="s">
        <v>1353</v>
      </c>
      <c r="C795" s="32">
        <v>0</v>
      </c>
    </row>
    <row r="796" s="1" customFormat="1" ht="17.1" customHeight="1" spans="1:3">
      <c r="A796" s="9">
        <v>2110799</v>
      </c>
      <c r="B796" s="9" t="s">
        <v>1354</v>
      </c>
      <c r="C796" s="32">
        <v>0</v>
      </c>
    </row>
    <row r="797" s="1" customFormat="1" ht="17.1" customHeight="1" spans="1:3">
      <c r="A797" s="9">
        <v>21108</v>
      </c>
      <c r="B797" s="18" t="s">
        <v>1355</v>
      </c>
      <c r="C797" s="10">
        <f>SUM(C798:C799)</f>
        <v>0</v>
      </c>
    </row>
    <row r="798" s="1" customFormat="1" ht="17.1" customHeight="1" spans="1:3">
      <c r="A798" s="9">
        <v>2110804</v>
      </c>
      <c r="B798" s="9" t="s">
        <v>1356</v>
      </c>
      <c r="C798" s="32">
        <v>0</v>
      </c>
    </row>
    <row r="799" s="1" customFormat="1" ht="17.1" customHeight="1" spans="1:3">
      <c r="A799" s="9">
        <v>2110899</v>
      </c>
      <c r="B799" s="9" t="s">
        <v>1357</v>
      </c>
      <c r="C799" s="32">
        <v>0</v>
      </c>
    </row>
    <row r="800" s="1" customFormat="1" ht="17.1" customHeight="1" spans="1:3">
      <c r="A800" s="9">
        <v>21109</v>
      </c>
      <c r="B800" s="18" t="s">
        <v>1358</v>
      </c>
      <c r="C800" s="10">
        <f>C801</f>
        <v>0</v>
      </c>
    </row>
    <row r="801" s="1" customFormat="1" ht="17.1" customHeight="1" spans="1:3">
      <c r="A801" s="9">
        <v>2110901</v>
      </c>
      <c r="B801" s="9" t="s">
        <v>1359</v>
      </c>
      <c r="C801" s="32">
        <v>0</v>
      </c>
    </row>
    <row r="802" s="1" customFormat="1" ht="17.1" customHeight="1" spans="1:3">
      <c r="A802" s="9">
        <v>21110</v>
      </c>
      <c r="B802" s="18" t="s">
        <v>1360</v>
      </c>
      <c r="C802" s="10">
        <f>C803</f>
        <v>20</v>
      </c>
    </row>
    <row r="803" s="1" customFormat="1" ht="17.1" customHeight="1" spans="1:3">
      <c r="A803" s="9">
        <v>2111001</v>
      </c>
      <c r="B803" s="9" t="s">
        <v>1361</v>
      </c>
      <c r="C803" s="32">
        <v>20</v>
      </c>
    </row>
    <row r="804" s="1" customFormat="1" ht="17.1" customHeight="1" spans="1:3">
      <c r="A804" s="9">
        <v>21111</v>
      </c>
      <c r="B804" s="18" t="s">
        <v>1362</v>
      </c>
      <c r="C804" s="10">
        <f>SUM(C805:C809)</f>
        <v>0</v>
      </c>
    </row>
    <row r="805" s="1" customFormat="1" ht="17.1" customHeight="1" spans="1:3">
      <c r="A805" s="9">
        <v>2111101</v>
      </c>
      <c r="B805" s="9" t="s">
        <v>1363</v>
      </c>
      <c r="C805" s="32">
        <v>0</v>
      </c>
    </row>
    <row r="806" s="1" customFormat="1" ht="17.1" customHeight="1" spans="1:3">
      <c r="A806" s="9">
        <v>2111102</v>
      </c>
      <c r="B806" s="9" t="s">
        <v>1364</v>
      </c>
      <c r="C806" s="32">
        <v>0</v>
      </c>
    </row>
    <row r="807" s="1" customFormat="1" ht="17.1" customHeight="1" spans="1:3">
      <c r="A807" s="9">
        <v>2111103</v>
      </c>
      <c r="B807" s="9" t="s">
        <v>1365</v>
      </c>
      <c r="C807" s="32">
        <v>0</v>
      </c>
    </row>
    <row r="808" s="1" customFormat="1" ht="17.1" customHeight="1" spans="1:3">
      <c r="A808" s="9">
        <v>2111104</v>
      </c>
      <c r="B808" s="9" t="s">
        <v>1366</v>
      </c>
      <c r="C808" s="32">
        <v>0</v>
      </c>
    </row>
    <row r="809" s="1" customFormat="1" ht="17.1" customHeight="1" spans="1:3">
      <c r="A809" s="9">
        <v>2111199</v>
      </c>
      <c r="B809" s="9" t="s">
        <v>1367</v>
      </c>
      <c r="C809" s="32">
        <v>0</v>
      </c>
    </row>
    <row r="810" s="1" customFormat="1" ht="17.1" customHeight="1" spans="1:3">
      <c r="A810" s="9">
        <v>21112</v>
      </c>
      <c r="B810" s="18" t="s">
        <v>1368</v>
      </c>
      <c r="C810" s="10">
        <f>C811</f>
        <v>0</v>
      </c>
    </row>
    <row r="811" s="1" customFormat="1" ht="17.1" customHeight="1" spans="1:3">
      <c r="A811" s="9">
        <v>2111201</v>
      </c>
      <c r="B811" s="9" t="s">
        <v>1369</v>
      </c>
      <c r="C811" s="32">
        <v>0</v>
      </c>
    </row>
    <row r="812" s="1" customFormat="1" ht="17.1" customHeight="1" spans="1:3">
      <c r="A812" s="9">
        <v>21113</v>
      </c>
      <c r="B812" s="18" t="s">
        <v>1370</v>
      </c>
      <c r="C812" s="10">
        <f>C813</f>
        <v>0</v>
      </c>
    </row>
    <row r="813" s="1" customFormat="1" ht="17.1" customHeight="1" spans="1:3">
      <c r="A813" s="9">
        <v>2111301</v>
      </c>
      <c r="B813" s="9" t="s">
        <v>1371</v>
      </c>
      <c r="C813" s="32">
        <v>0</v>
      </c>
    </row>
    <row r="814" s="1" customFormat="1" ht="17.1" customHeight="1" spans="1:3">
      <c r="A814" s="9">
        <v>21114</v>
      </c>
      <c r="B814" s="18" t="s">
        <v>1372</v>
      </c>
      <c r="C814" s="10">
        <f>SUM(C815:C824)</f>
        <v>0</v>
      </c>
    </row>
    <row r="815" s="1" customFormat="1" ht="17.1" customHeight="1" spans="1:3">
      <c r="A815" s="9">
        <v>2111401</v>
      </c>
      <c r="B815" s="9" t="s">
        <v>769</v>
      </c>
      <c r="C815" s="32">
        <v>0</v>
      </c>
    </row>
    <row r="816" s="1" customFormat="1" ht="17.1" customHeight="1" spans="1:3">
      <c r="A816" s="9">
        <v>2111402</v>
      </c>
      <c r="B816" s="9" t="s">
        <v>770</v>
      </c>
      <c r="C816" s="32">
        <v>0</v>
      </c>
    </row>
    <row r="817" s="1" customFormat="1" ht="17.1" customHeight="1" spans="1:3">
      <c r="A817" s="9">
        <v>2111403</v>
      </c>
      <c r="B817" s="9" t="s">
        <v>771</v>
      </c>
      <c r="C817" s="32">
        <v>0</v>
      </c>
    </row>
    <row r="818" s="1" customFormat="1" ht="17.1" customHeight="1" spans="1:3">
      <c r="A818" s="9">
        <v>2111406</v>
      </c>
      <c r="B818" s="9" t="s">
        <v>1373</v>
      </c>
      <c r="C818" s="32">
        <v>0</v>
      </c>
    </row>
    <row r="819" s="1" customFormat="1" ht="17.1" customHeight="1" spans="1:3">
      <c r="A819" s="9">
        <v>2111407</v>
      </c>
      <c r="B819" s="9" t="s">
        <v>1374</v>
      </c>
      <c r="C819" s="32">
        <v>0</v>
      </c>
    </row>
    <row r="820" s="1" customFormat="1" ht="17.1" customHeight="1" spans="1:3">
      <c r="A820" s="9">
        <v>2111408</v>
      </c>
      <c r="B820" s="9" t="s">
        <v>1375</v>
      </c>
      <c r="C820" s="32">
        <v>0</v>
      </c>
    </row>
    <row r="821" s="1" customFormat="1" ht="17.1" customHeight="1" spans="1:3">
      <c r="A821" s="9">
        <v>2111411</v>
      </c>
      <c r="B821" s="9" t="s">
        <v>810</v>
      </c>
      <c r="C821" s="32">
        <v>0</v>
      </c>
    </row>
    <row r="822" s="1" customFormat="1" ht="17.1" customHeight="1" spans="1:3">
      <c r="A822" s="9">
        <v>2111413</v>
      </c>
      <c r="B822" s="9" t="s">
        <v>1376</v>
      </c>
      <c r="C822" s="32">
        <v>0</v>
      </c>
    </row>
    <row r="823" s="1" customFormat="1" ht="17.1" customHeight="1" spans="1:3">
      <c r="A823" s="9">
        <v>2111450</v>
      </c>
      <c r="B823" s="9" t="s">
        <v>778</v>
      </c>
      <c r="C823" s="32">
        <v>0</v>
      </c>
    </row>
    <row r="824" s="1" customFormat="1" ht="17.1" customHeight="1" spans="1:3">
      <c r="A824" s="9">
        <v>2111499</v>
      </c>
      <c r="B824" s="9" t="s">
        <v>1377</v>
      </c>
      <c r="C824" s="32">
        <v>0</v>
      </c>
    </row>
    <row r="825" s="1" customFormat="1" ht="17.1" customHeight="1" spans="1:3">
      <c r="A825" s="9">
        <v>21199</v>
      </c>
      <c r="B825" s="18" t="s">
        <v>1378</v>
      </c>
      <c r="C825" s="10">
        <f>C826</f>
        <v>1921</v>
      </c>
    </row>
    <row r="826" s="1" customFormat="1" ht="17.1" customHeight="1" spans="1:3">
      <c r="A826" s="9">
        <v>2119999</v>
      </c>
      <c r="B826" s="9" t="s">
        <v>1379</v>
      </c>
      <c r="C826" s="32">
        <v>1921</v>
      </c>
    </row>
    <row r="827" s="1" customFormat="1" ht="17.1" customHeight="1" spans="1:3">
      <c r="A827" s="9">
        <v>212</v>
      </c>
      <c r="B827" s="18" t="s">
        <v>1380</v>
      </c>
      <c r="C827" s="10">
        <f>SUM(C828,C839,C841,C844,C846,C848)</f>
        <v>107925</v>
      </c>
    </row>
    <row r="828" s="1" customFormat="1" ht="17.1" customHeight="1" spans="1:3">
      <c r="A828" s="9">
        <v>21201</v>
      </c>
      <c r="B828" s="18" t="s">
        <v>1381</v>
      </c>
      <c r="C828" s="10">
        <f>SUM(C829:C838)</f>
        <v>26121</v>
      </c>
    </row>
    <row r="829" s="1" customFormat="1" ht="17.1" customHeight="1" spans="1:3">
      <c r="A829" s="9">
        <v>2120101</v>
      </c>
      <c r="B829" s="9" t="s">
        <v>769</v>
      </c>
      <c r="C829" s="32">
        <v>386</v>
      </c>
    </row>
    <row r="830" s="1" customFormat="1" ht="17.1" customHeight="1" spans="1:3">
      <c r="A830" s="9">
        <v>2120102</v>
      </c>
      <c r="B830" s="9" t="s">
        <v>770</v>
      </c>
      <c r="C830" s="32">
        <v>0</v>
      </c>
    </row>
    <row r="831" s="1" customFormat="1" ht="17.1" customHeight="1" spans="1:3">
      <c r="A831" s="9">
        <v>2120103</v>
      </c>
      <c r="B831" s="9" t="s">
        <v>771</v>
      </c>
      <c r="C831" s="32">
        <v>0</v>
      </c>
    </row>
    <row r="832" s="1" customFormat="1" ht="17.1" customHeight="1" spans="1:3">
      <c r="A832" s="9">
        <v>2120104</v>
      </c>
      <c r="B832" s="9" t="s">
        <v>1382</v>
      </c>
      <c r="C832" s="32">
        <v>1441</v>
      </c>
    </row>
    <row r="833" s="1" customFormat="1" ht="17.1" customHeight="1" spans="1:3">
      <c r="A833" s="9">
        <v>2120105</v>
      </c>
      <c r="B833" s="9" t="s">
        <v>1383</v>
      </c>
      <c r="C833" s="32">
        <v>0</v>
      </c>
    </row>
    <row r="834" s="1" customFormat="1" ht="17.1" customHeight="1" spans="1:3">
      <c r="A834" s="9">
        <v>2120106</v>
      </c>
      <c r="B834" s="9" t="s">
        <v>1384</v>
      </c>
      <c r="C834" s="32">
        <v>0</v>
      </c>
    </row>
    <row r="835" s="1" customFormat="1" ht="17.1" customHeight="1" spans="1:3">
      <c r="A835" s="9">
        <v>2120107</v>
      </c>
      <c r="B835" s="9" t="s">
        <v>1385</v>
      </c>
      <c r="C835" s="32">
        <v>686</v>
      </c>
    </row>
    <row r="836" s="1" customFormat="1" ht="17.1" customHeight="1" spans="1:3">
      <c r="A836" s="9">
        <v>2120109</v>
      </c>
      <c r="B836" s="9" t="s">
        <v>1386</v>
      </c>
      <c r="C836" s="32">
        <v>0</v>
      </c>
    </row>
    <row r="837" s="1" customFormat="1" ht="17.1" customHeight="1" spans="1:3">
      <c r="A837" s="9">
        <v>2120110</v>
      </c>
      <c r="B837" s="9" t="s">
        <v>1387</v>
      </c>
      <c r="C837" s="32">
        <v>0</v>
      </c>
    </row>
    <row r="838" s="1" customFormat="1" ht="17.1" customHeight="1" spans="1:3">
      <c r="A838" s="9">
        <v>2120199</v>
      </c>
      <c r="B838" s="9" t="s">
        <v>1388</v>
      </c>
      <c r="C838" s="32">
        <v>23608</v>
      </c>
    </row>
    <row r="839" s="1" customFormat="1" ht="17.1" customHeight="1" spans="1:3">
      <c r="A839" s="9">
        <v>21202</v>
      </c>
      <c r="B839" s="18" t="s">
        <v>1389</v>
      </c>
      <c r="C839" s="10">
        <f>C840</f>
        <v>30</v>
      </c>
    </row>
    <row r="840" s="1" customFormat="1" ht="17.1" customHeight="1" spans="1:3">
      <c r="A840" s="9">
        <v>2120201</v>
      </c>
      <c r="B840" s="9" t="s">
        <v>1390</v>
      </c>
      <c r="C840" s="32">
        <v>30</v>
      </c>
    </row>
    <row r="841" s="1" customFormat="1" ht="17.1" customHeight="1" spans="1:3">
      <c r="A841" s="9">
        <v>21203</v>
      </c>
      <c r="B841" s="18" t="s">
        <v>1391</v>
      </c>
      <c r="C841" s="10">
        <f>SUM(C842:C843)</f>
        <v>13425</v>
      </c>
    </row>
    <row r="842" s="1" customFormat="1" ht="17.1" customHeight="1" spans="1:3">
      <c r="A842" s="9">
        <v>2120303</v>
      </c>
      <c r="B842" s="9" t="s">
        <v>1392</v>
      </c>
      <c r="C842" s="32">
        <v>13294</v>
      </c>
    </row>
    <row r="843" s="1" customFormat="1" ht="17.1" customHeight="1" spans="1:3">
      <c r="A843" s="9">
        <v>2120399</v>
      </c>
      <c r="B843" s="9" t="s">
        <v>1393</v>
      </c>
      <c r="C843" s="32">
        <v>131</v>
      </c>
    </row>
    <row r="844" s="1" customFormat="1" ht="17.1" customHeight="1" spans="1:3">
      <c r="A844" s="9">
        <v>21205</v>
      </c>
      <c r="B844" s="18" t="s">
        <v>1394</v>
      </c>
      <c r="C844" s="10">
        <f t="shared" ref="C844:C848" si="0">C845</f>
        <v>13053</v>
      </c>
    </row>
    <row r="845" s="1" customFormat="1" ht="17.1" customHeight="1" spans="1:3">
      <c r="A845" s="9">
        <v>2120501</v>
      </c>
      <c r="B845" s="9" t="s">
        <v>1395</v>
      </c>
      <c r="C845" s="32">
        <v>13053</v>
      </c>
    </row>
    <row r="846" s="1" customFormat="1" ht="17.1" customHeight="1" spans="1:3">
      <c r="A846" s="9">
        <v>21206</v>
      </c>
      <c r="B846" s="18" t="s">
        <v>1396</v>
      </c>
      <c r="C846" s="10">
        <f t="shared" si="0"/>
        <v>681</v>
      </c>
    </row>
    <row r="847" s="1" customFormat="1" ht="17.1" customHeight="1" spans="1:3">
      <c r="A847" s="9">
        <v>2120601</v>
      </c>
      <c r="B847" s="9" t="s">
        <v>1397</v>
      </c>
      <c r="C847" s="32">
        <v>681</v>
      </c>
    </row>
    <row r="848" s="1" customFormat="1" ht="17.1" customHeight="1" spans="1:3">
      <c r="A848" s="9">
        <v>21299</v>
      </c>
      <c r="B848" s="18" t="s">
        <v>1398</v>
      </c>
      <c r="C848" s="10">
        <f t="shared" si="0"/>
        <v>54615</v>
      </c>
    </row>
    <row r="849" s="1" customFormat="1" ht="17.1" customHeight="1" spans="1:3">
      <c r="A849" s="9">
        <v>2129999</v>
      </c>
      <c r="B849" s="9" t="s">
        <v>1399</v>
      </c>
      <c r="C849" s="32">
        <v>54615</v>
      </c>
    </row>
    <row r="850" s="1" customFormat="1" ht="17.1" customHeight="1" spans="1:3">
      <c r="A850" s="9">
        <v>213</v>
      </c>
      <c r="B850" s="18" t="s">
        <v>1400</v>
      </c>
      <c r="C850" s="10">
        <f>SUM(C851,C877,C899,C927,C938,C945,C951,C954)</f>
        <v>137095</v>
      </c>
    </row>
    <row r="851" s="1" customFormat="1" ht="17.1" customHeight="1" spans="1:3">
      <c r="A851" s="9">
        <v>21301</v>
      </c>
      <c r="B851" s="18" t="s">
        <v>1401</v>
      </c>
      <c r="C851" s="10">
        <f>SUM(C852:C876)</f>
        <v>53968</v>
      </c>
    </row>
    <row r="852" s="1" customFormat="1" ht="17.1" customHeight="1" spans="1:3">
      <c r="A852" s="9">
        <v>2130101</v>
      </c>
      <c r="B852" s="9" t="s">
        <v>769</v>
      </c>
      <c r="C852" s="32">
        <v>7470</v>
      </c>
    </row>
    <row r="853" s="1" customFormat="1" ht="17.1" customHeight="1" spans="1:3">
      <c r="A853" s="9">
        <v>2130102</v>
      </c>
      <c r="B853" s="9" t="s">
        <v>770</v>
      </c>
      <c r="C853" s="32">
        <v>295</v>
      </c>
    </row>
    <row r="854" s="1" customFormat="1" ht="17.1" customHeight="1" spans="1:3">
      <c r="A854" s="9">
        <v>2130103</v>
      </c>
      <c r="B854" s="9" t="s">
        <v>771</v>
      </c>
      <c r="C854" s="32">
        <v>0</v>
      </c>
    </row>
    <row r="855" s="1" customFormat="1" ht="17.1" customHeight="1" spans="1:3">
      <c r="A855" s="9">
        <v>2130104</v>
      </c>
      <c r="B855" s="9" t="s">
        <v>778</v>
      </c>
      <c r="C855" s="32">
        <v>2931</v>
      </c>
    </row>
    <row r="856" s="1" customFormat="1" ht="17.1" customHeight="1" spans="1:3">
      <c r="A856" s="9">
        <v>2130105</v>
      </c>
      <c r="B856" s="9" t="s">
        <v>1402</v>
      </c>
      <c r="C856" s="32">
        <v>0</v>
      </c>
    </row>
    <row r="857" s="1" customFormat="1" ht="17.1" customHeight="1" spans="1:3">
      <c r="A857" s="9">
        <v>2130106</v>
      </c>
      <c r="B857" s="9" t="s">
        <v>1403</v>
      </c>
      <c r="C857" s="32">
        <v>862</v>
      </c>
    </row>
    <row r="858" s="1" customFormat="1" ht="17.1" customHeight="1" spans="1:3">
      <c r="A858" s="9">
        <v>2130108</v>
      </c>
      <c r="B858" s="9" t="s">
        <v>1404</v>
      </c>
      <c r="C858" s="32">
        <v>637</v>
      </c>
    </row>
    <row r="859" s="1" customFormat="1" ht="17.1" customHeight="1" spans="1:3">
      <c r="A859" s="9">
        <v>2130109</v>
      </c>
      <c r="B859" s="9" t="s">
        <v>1405</v>
      </c>
      <c r="C859" s="32">
        <v>208</v>
      </c>
    </row>
    <row r="860" s="1" customFormat="1" ht="17.1" customHeight="1" spans="1:3">
      <c r="A860" s="9">
        <v>2130110</v>
      </c>
      <c r="B860" s="9" t="s">
        <v>1406</v>
      </c>
      <c r="C860" s="32">
        <v>0</v>
      </c>
    </row>
    <row r="861" s="1" customFormat="1" ht="17.1" customHeight="1" spans="1:3">
      <c r="A861" s="9">
        <v>2130111</v>
      </c>
      <c r="B861" s="9" t="s">
        <v>1407</v>
      </c>
      <c r="C861" s="32">
        <v>108</v>
      </c>
    </row>
    <row r="862" s="1" customFormat="1" ht="17.1" customHeight="1" spans="1:3">
      <c r="A862" s="9">
        <v>2130112</v>
      </c>
      <c r="B862" s="9" t="s">
        <v>1408</v>
      </c>
      <c r="C862" s="32">
        <v>0</v>
      </c>
    </row>
    <row r="863" s="1" customFormat="1" ht="17.1" customHeight="1" spans="1:3">
      <c r="A863" s="9">
        <v>2130114</v>
      </c>
      <c r="B863" s="9" t="s">
        <v>1409</v>
      </c>
      <c r="C863" s="32">
        <v>0</v>
      </c>
    </row>
    <row r="864" s="1" customFormat="1" ht="17.1" customHeight="1" spans="1:3">
      <c r="A864" s="9">
        <v>2130119</v>
      </c>
      <c r="B864" s="9" t="s">
        <v>1410</v>
      </c>
      <c r="C864" s="32">
        <v>0</v>
      </c>
    </row>
    <row r="865" s="1" customFormat="1" ht="17.1" customHeight="1" spans="1:3">
      <c r="A865" s="9">
        <v>2130120</v>
      </c>
      <c r="B865" s="9" t="s">
        <v>1411</v>
      </c>
      <c r="C865" s="32">
        <v>0</v>
      </c>
    </row>
    <row r="866" s="1" customFormat="1" ht="17.1" customHeight="1" spans="1:3">
      <c r="A866" s="9">
        <v>2130121</v>
      </c>
      <c r="B866" s="9" t="s">
        <v>1412</v>
      </c>
      <c r="C866" s="32">
        <v>1332</v>
      </c>
    </row>
    <row r="867" s="1" customFormat="1" ht="17.1" customHeight="1" spans="1:3">
      <c r="A867" s="9">
        <v>2130122</v>
      </c>
      <c r="B867" s="9" t="s">
        <v>1413</v>
      </c>
      <c r="C867" s="32">
        <v>17410</v>
      </c>
    </row>
    <row r="868" s="1" customFormat="1" ht="17.1" customHeight="1" spans="1:3">
      <c r="A868" s="9">
        <v>2130124</v>
      </c>
      <c r="B868" s="9" t="s">
        <v>1414</v>
      </c>
      <c r="C868" s="32">
        <v>1408</v>
      </c>
    </row>
    <row r="869" s="1" customFormat="1" ht="17.1" customHeight="1" spans="1:3">
      <c r="A869" s="9">
        <v>2130125</v>
      </c>
      <c r="B869" s="9" t="s">
        <v>1415</v>
      </c>
      <c r="C869" s="32">
        <v>0</v>
      </c>
    </row>
    <row r="870" s="1" customFormat="1" ht="17.1" customHeight="1" spans="1:3">
      <c r="A870" s="9">
        <v>2130126</v>
      </c>
      <c r="B870" s="9" t="s">
        <v>1416</v>
      </c>
      <c r="C870" s="32">
        <v>1824</v>
      </c>
    </row>
    <row r="871" s="1" customFormat="1" ht="16.9" customHeight="1" spans="1:3">
      <c r="A871" s="9">
        <v>2130135</v>
      </c>
      <c r="B871" s="9" t="s">
        <v>1417</v>
      </c>
      <c r="C871" s="32">
        <v>460</v>
      </c>
    </row>
    <row r="872" s="1" customFormat="1" ht="17.1" customHeight="1" spans="1:3">
      <c r="A872" s="9">
        <v>2130142</v>
      </c>
      <c r="B872" s="9" t="s">
        <v>1418</v>
      </c>
      <c r="C872" s="32">
        <v>39</v>
      </c>
    </row>
    <row r="873" s="1" customFormat="1" ht="17.1" customHeight="1" spans="1:3">
      <c r="A873" s="9">
        <v>2130148</v>
      </c>
      <c r="B873" s="9" t="s">
        <v>1419</v>
      </c>
      <c r="C873" s="32">
        <v>268</v>
      </c>
    </row>
    <row r="874" s="1" customFormat="1" ht="17.1" customHeight="1" spans="1:3">
      <c r="A874" s="9">
        <v>2130152</v>
      </c>
      <c r="B874" s="9" t="s">
        <v>1420</v>
      </c>
      <c r="C874" s="32">
        <v>0</v>
      </c>
    </row>
    <row r="875" s="1" customFormat="1" ht="17.1" customHeight="1" spans="1:3">
      <c r="A875" s="9">
        <v>2130153</v>
      </c>
      <c r="B875" s="9" t="s">
        <v>1421</v>
      </c>
      <c r="C875" s="32">
        <v>11308</v>
      </c>
    </row>
    <row r="876" s="1" customFormat="1" ht="17.1" customHeight="1" spans="1:3">
      <c r="A876" s="9">
        <v>2130199</v>
      </c>
      <c r="B876" s="9" t="s">
        <v>1422</v>
      </c>
      <c r="C876" s="32">
        <v>7408</v>
      </c>
    </row>
    <row r="877" s="1" customFormat="1" ht="17.1" customHeight="1" spans="1:3">
      <c r="A877" s="9">
        <v>21302</v>
      </c>
      <c r="B877" s="18" t="s">
        <v>1423</v>
      </c>
      <c r="C877" s="10">
        <f>SUM(C878:C898)</f>
        <v>3794</v>
      </c>
    </row>
    <row r="878" s="1" customFormat="1" ht="17.1" customHeight="1" spans="1:3">
      <c r="A878" s="9">
        <v>2130201</v>
      </c>
      <c r="B878" s="9" t="s">
        <v>769</v>
      </c>
      <c r="C878" s="32">
        <v>814</v>
      </c>
    </row>
    <row r="879" s="1" customFormat="1" ht="17.1" customHeight="1" spans="1:3">
      <c r="A879" s="9">
        <v>2130202</v>
      </c>
      <c r="B879" s="9" t="s">
        <v>770</v>
      </c>
      <c r="C879" s="32">
        <v>0</v>
      </c>
    </row>
    <row r="880" s="1" customFormat="1" ht="17.1" customHeight="1" spans="1:3">
      <c r="A880" s="9">
        <v>2130203</v>
      </c>
      <c r="B880" s="9" t="s">
        <v>771</v>
      </c>
      <c r="C880" s="32">
        <v>0</v>
      </c>
    </row>
    <row r="881" s="1" customFormat="1" ht="17.1" customHeight="1" spans="1:3">
      <c r="A881" s="9">
        <v>2130204</v>
      </c>
      <c r="B881" s="9" t="s">
        <v>1424</v>
      </c>
      <c r="C881" s="32">
        <v>473</v>
      </c>
    </row>
    <row r="882" s="1" customFormat="1" ht="17.1" customHeight="1" spans="1:3">
      <c r="A882" s="9">
        <v>2130205</v>
      </c>
      <c r="B882" s="9" t="s">
        <v>1425</v>
      </c>
      <c r="C882" s="32">
        <v>1331</v>
      </c>
    </row>
    <row r="883" s="1" customFormat="1" ht="17.1" customHeight="1" spans="1:3">
      <c r="A883" s="9">
        <v>2130206</v>
      </c>
      <c r="B883" s="9" t="s">
        <v>1426</v>
      </c>
      <c r="C883" s="32">
        <v>102</v>
      </c>
    </row>
    <row r="884" s="1" customFormat="1" ht="17.1" customHeight="1" spans="1:3">
      <c r="A884" s="9">
        <v>2130207</v>
      </c>
      <c r="B884" s="9" t="s">
        <v>1427</v>
      </c>
      <c r="C884" s="32">
        <v>200</v>
      </c>
    </row>
    <row r="885" s="1" customFormat="1" ht="17.1" customHeight="1" spans="1:3">
      <c r="A885" s="9">
        <v>2130209</v>
      </c>
      <c r="B885" s="9" t="s">
        <v>1428</v>
      </c>
      <c r="C885" s="32">
        <v>532</v>
      </c>
    </row>
    <row r="886" s="1" customFormat="1" ht="17.1" customHeight="1" spans="1:3">
      <c r="A886" s="9">
        <v>2130211</v>
      </c>
      <c r="B886" s="9" t="s">
        <v>1429</v>
      </c>
      <c r="C886" s="32">
        <v>20</v>
      </c>
    </row>
    <row r="887" s="1" customFormat="1" ht="17.1" customHeight="1" spans="1:3">
      <c r="A887" s="9">
        <v>2130212</v>
      </c>
      <c r="B887" s="9" t="s">
        <v>1430</v>
      </c>
      <c r="C887" s="32">
        <v>85</v>
      </c>
    </row>
    <row r="888" s="1" customFormat="1" ht="17.1" customHeight="1" spans="1:3">
      <c r="A888" s="9">
        <v>2130213</v>
      </c>
      <c r="B888" s="9" t="s">
        <v>1431</v>
      </c>
      <c r="C888" s="32">
        <v>0</v>
      </c>
    </row>
    <row r="889" s="1" customFormat="1" ht="17.1" customHeight="1" spans="1:3">
      <c r="A889" s="9">
        <v>2130217</v>
      </c>
      <c r="B889" s="9" t="s">
        <v>1432</v>
      </c>
      <c r="C889" s="32">
        <v>0</v>
      </c>
    </row>
    <row r="890" s="1" customFormat="1" ht="17.1" customHeight="1" spans="1:3">
      <c r="A890" s="9">
        <v>2130220</v>
      </c>
      <c r="B890" s="9" t="s">
        <v>1433</v>
      </c>
      <c r="C890" s="32">
        <v>0</v>
      </c>
    </row>
    <row r="891" s="1" customFormat="1" ht="17.1" customHeight="1" spans="1:3">
      <c r="A891" s="9">
        <v>2130221</v>
      </c>
      <c r="B891" s="9" t="s">
        <v>1434</v>
      </c>
      <c r="C891" s="32">
        <v>45</v>
      </c>
    </row>
    <row r="892" s="1" customFormat="1" ht="17.1" customHeight="1" spans="1:3">
      <c r="A892" s="9">
        <v>2130223</v>
      </c>
      <c r="B892" s="9" t="s">
        <v>1435</v>
      </c>
      <c r="C892" s="32">
        <v>0</v>
      </c>
    </row>
    <row r="893" s="1" customFormat="1" ht="17.1" customHeight="1" spans="1:3">
      <c r="A893" s="9">
        <v>2130226</v>
      </c>
      <c r="B893" s="9" t="s">
        <v>1436</v>
      </c>
      <c r="C893" s="32">
        <v>0</v>
      </c>
    </row>
    <row r="894" s="1" customFormat="1" ht="17.1" customHeight="1" spans="1:3">
      <c r="A894" s="9">
        <v>2130227</v>
      </c>
      <c r="B894" s="9" t="s">
        <v>1437</v>
      </c>
      <c r="C894" s="32">
        <v>0</v>
      </c>
    </row>
    <row r="895" s="1" customFormat="1" ht="17.1" customHeight="1" spans="1:3">
      <c r="A895" s="9">
        <v>2130234</v>
      </c>
      <c r="B895" s="9" t="s">
        <v>1438</v>
      </c>
      <c r="C895" s="32">
        <v>70</v>
      </c>
    </row>
    <row r="896" s="1" customFormat="1" ht="17.1" customHeight="1" spans="1:3">
      <c r="A896" s="9">
        <v>2130236</v>
      </c>
      <c r="B896" s="9" t="s">
        <v>1439</v>
      </c>
      <c r="C896" s="32">
        <v>0</v>
      </c>
    </row>
    <row r="897" s="1" customFormat="1" ht="17.1" customHeight="1" spans="1:3">
      <c r="A897" s="9">
        <v>2130237</v>
      </c>
      <c r="B897" s="9" t="s">
        <v>1408</v>
      </c>
      <c r="C897" s="32">
        <v>0</v>
      </c>
    </row>
    <row r="898" s="1" customFormat="1" ht="17.1" customHeight="1" spans="1:3">
      <c r="A898" s="9">
        <v>2130299</v>
      </c>
      <c r="B898" s="9" t="s">
        <v>1440</v>
      </c>
      <c r="C898" s="32">
        <v>122</v>
      </c>
    </row>
    <row r="899" s="1" customFormat="1" ht="17.1" customHeight="1" spans="1:3">
      <c r="A899" s="9">
        <v>21303</v>
      </c>
      <c r="B899" s="18" t="s">
        <v>1441</v>
      </c>
      <c r="C899" s="10">
        <f>SUM(C900:C926)</f>
        <v>34310</v>
      </c>
    </row>
    <row r="900" s="1" customFormat="1" ht="17.1" customHeight="1" spans="1:3">
      <c r="A900" s="9">
        <v>2130301</v>
      </c>
      <c r="B900" s="9" t="s">
        <v>769</v>
      </c>
      <c r="C900" s="32">
        <v>214</v>
      </c>
    </row>
    <row r="901" s="1" customFormat="1" ht="17.1" customHeight="1" spans="1:3">
      <c r="A901" s="9">
        <v>2130302</v>
      </c>
      <c r="B901" s="9" t="s">
        <v>770</v>
      </c>
      <c r="C901" s="32">
        <v>0</v>
      </c>
    </row>
    <row r="902" s="1" customFormat="1" ht="17.1" customHeight="1" spans="1:3">
      <c r="A902" s="9">
        <v>2130303</v>
      </c>
      <c r="B902" s="9" t="s">
        <v>771</v>
      </c>
      <c r="C902" s="32">
        <v>0</v>
      </c>
    </row>
    <row r="903" s="1" customFormat="1" ht="17.1" customHeight="1" spans="1:3">
      <c r="A903" s="9">
        <v>2130304</v>
      </c>
      <c r="B903" s="9" t="s">
        <v>1442</v>
      </c>
      <c r="C903" s="32">
        <v>2313</v>
      </c>
    </row>
    <row r="904" s="1" customFormat="1" ht="17.1" customHeight="1" spans="1:3">
      <c r="A904" s="9">
        <v>2130305</v>
      </c>
      <c r="B904" s="9" t="s">
        <v>1443</v>
      </c>
      <c r="C904" s="32">
        <v>10975</v>
      </c>
    </row>
    <row r="905" s="1" customFormat="1" ht="17.1" customHeight="1" spans="1:3">
      <c r="A905" s="9">
        <v>2130306</v>
      </c>
      <c r="B905" s="9" t="s">
        <v>1444</v>
      </c>
      <c r="C905" s="32">
        <v>7422</v>
      </c>
    </row>
    <row r="906" s="1" customFormat="1" ht="17.1" customHeight="1" spans="1:3">
      <c r="A906" s="9">
        <v>2130307</v>
      </c>
      <c r="B906" s="9" t="s">
        <v>1445</v>
      </c>
      <c r="C906" s="32">
        <v>0</v>
      </c>
    </row>
    <row r="907" s="1" customFormat="1" ht="17.1" customHeight="1" spans="1:3">
      <c r="A907" s="9">
        <v>2130308</v>
      </c>
      <c r="B907" s="9" t="s">
        <v>1446</v>
      </c>
      <c r="C907" s="32">
        <v>28</v>
      </c>
    </row>
    <row r="908" s="1" customFormat="1" ht="17.1" customHeight="1" spans="1:3">
      <c r="A908" s="9">
        <v>2130309</v>
      </c>
      <c r="B908" s="9" t="s">
        <v>1447</v>
      </c>
      <c r="C908" s="32">
        <v>0</v>
      </c>
    </row>
    <row r="909" s="1" customFormat="1" ht="17.1" customHeight="1" spans="1:3">
      <c r="A909" s="9">
        <v>2130310</v>
      </c>
      <c r="B909" s="9" t="s">
        <v>1448</v>
      </c>
      <c r="C909" s="32">
        <v>187</v>
      </c>
    </row>
    <row r="910" s="1" customFormat="1" ht="17.1" customHeight="1" spans="1:3">
      <c r="A910" s="9">
        <v>2130311</v>
      </c>
      <c r="B910" s="9" t="s">
        <v>1449</v>
      </c>
      <c r="C910" s="32">
        <v>24</v>
      </c>
    </row>
    <row r="911" s="1" customFormat="1" ht="17.1" customHeight="1" spans="1:3">
      <c r="A911" s="9">
        <v>2130312</v>
      </c>
      <c r="B911" s="9" t="s">
        <v>1450</v>
      </c>
      <c r="C911" s="32">
        <v>0</v>
      </c>
    </row>
    <row r="912" s="1" customFormat="1" ht="17.1" customHeight="1" spans="1:3">
      <c r="A912" s="9">
        <v>2130313</v>
      </c>
      <c r="B912" s="9" t="s">
        <v>1451</v>
      </c>
      <c r="C912" s="32">
        <v>0</v>
      </c>
    </row>
    <row r="913" s="1" customFormat="1" ht="17.1" customHeight="1" spans="1:3">
      <c r="A913" s="9">
        <v>2130314</v>
      </c>
      <c r="B913" s="9" t="s">
        <v>1452</v>
      </c>
      <c r="C913" s="32">
        <v>391</v>
      </c>
    </row>
    <row r="914" s="1" customFormat="1" ht="17.1" customHeight="1" spans="1:3">
      <c r="A914" s="9">
        <v>2130315</v>
      </c>
      <c r="B914" s="9" t="s">
        <v>1453</v>
      </c>
      <c r="C914" s="32">
        <v>20</v>
      </c>
    </row>
    <row r="915" s="1" customFormat="1" ht="17.1" customHeight="1" spans="1:3">
      <c r="A915" s="9">
        <v>2130316</v>
      </c>
      <c r="B915" s="9" t="s">
        <v>1454</v>
      </c>
      <c r="C915" s="32">
        <v>775</v>
      </c>
    </row>
    <row r="916" s="1" customFormat="1" ht="17.1" customHeight="1" spans="1:3">
      <c r="A916" s="9">
        <v>2130317</v>
      </c>
      <c r="B916" s="9" t="s">
        <v>1455</v>
      </c>
      <c r="C916" s="32">
        <v>0</v>
      </c>
    </row>
    <row r="917" s="1" customFormat="1" ht="17.1" customHeight="1" spans="1:3">
      <c r="A917" s="9">
        <v>2130318</v>
      </c>
      <c r="B917" s="9" t="s">
        <v>1456</v>
      </c>
      <c r="C917" s="32">
        <v>0</v>
      </c>
    </row>
    <row r="918" s="1" customFormat="1" ht="17.1" customHeight="1" spans="1:3">
      <c r="A918" s="9">
        <v>2130319</v>
      </c>
      <c r="B918" s="9" t="s">
        <v>1457</v>
      </c>
      <c r="C918" s="32">
        <v>0</v>
      </c>
    </row>
    <row r="919" s="1" customFormat="1" ht="17.1" customHeight="1" spans="1:3">
      <c r="A919" s="9">
        <v>2130321</v>
      </c>
      <c r="B919" s="9" t="s">
        <v>1458</v>
      </c>
      <c r="C919" s="32">
        <v>776</v>
      </c>
    </row>
    <row r="920" s="1" customFormat="1" ht="17.1" customHeight="1" spans="1:3">
      <c r="A920" s="9">
        <v>2130322</v>
      </c>
      <c r="B920" s="9" t="s">
        <v>1459</v>
      </c>
      <c r="C920" s="32">
        <v>0</v>
      </c>
    </row>
    <row r="921" s="1" customFormat="1" ht="17.1" customHeight="1" spans="1:3">
      <c r="A921" s="9">
        <v>2130333</v>
      </c>
      <c r="B921" s="9" t="s">
        <v>1435</v>
      </c>
      <c r="C921" s="32">
        <v>0</v>
      </c>
    </row>
    <row r="922" s="1" customFormat="1" ht="17.1" customHeight="1" spans="1:3">
      <c r="A922" s="9">
        <v>2130334</v>
      </c>
      <c r="B922" s="9" t="s">
        <v>1460</v>
      </c>
      <c r="C922" s="32">
        <v>0</v>
      </c>
    </row>
    <row r="923" s="1" customFormat="1" ht="16.9" customHeight="1" spans="1:3">
      <c r="A923" s="9">
        <v>2130335</v>
      </c>
      <c r="B923" s="9" t="s">
        <v>1785</v>
      </c>
      <c r="C923" s="32">
        <v>71</v>
      </c>
    </row>
    <row r="924" s="1" customFormat="1" ht="16.9" customHeight="1" spans="1:3">
      <c r="A924" s="9">
        <v>2130336</v>
      </c>
      <c r="B924" s="9" t="s">
        <v>1462</v>
      </c>
      <c r="C924" s="32">
        <v>0</v>
      </c>
    </row>
    <row r="925" s="1" customFormat="1" ht="17.1" customHeight="1" spans="1:3">
      <c r="A925" s="9">
        <v>2130337</v>
      </c>
      <c r="B925" s="9" t="s">
        <v>1463</v>
      </c>
      <c r="C925" s="32">
        <v>0</v>
      </c>
    </row>
    <row r="926" s="1" customFormat="1" ht="17.1" customHeight="1" spans="1:3">
      <c r="A926" s="9">
        <v>2130399</v>
      </c>
      <c r="B926" s="9" t="s">
        <v>1464</v>
      </c>
      <c r="C926" s="32">
        <v>11114</v>
      </c>
    </row>
    <row r="927" s="1" customFormat="1" ht="17.1" customHeight="1" spans="1:3">
      <c r="A927" s="9">
        <v>21305</v>
      </c>
      <c r="B927" s="18" t="s">
        <v>1786</v>
      </c>
      <c r="C927" s="10">
        <f>SUM(C928:C937)</f>
        <v>11090</v>
      </c>
    </row>
    <row r="928" s="1" customFormat="1" ht="17.1" customHeight="1" spans="1:3">
      <c r="A928" s="9">
        <v>2130501</v>
      </c>
      <c r="B928" s="9" t="s">
        <v>769</v>
      </c>
      <c r="C928" s="32">
        <v>132</v>
      </c>
    </row>
    <row r="929" s="1" customFormat="1" ht="17.1" customHeight="1" spans="1:3">
      <c r="A929" s="9">
        <v>2130502</v>
      </c>
      <c r="B929" s="9" t="s">
        <v>770</v>
      </c>
      <c r="C929" s="32">
        <v>0</v>
      </c>
    </row>
    <row r="930" s="1" customFormat="1" ht="17.1" customHeight="1" spans="1:3">
      <c r="A930" s="9">
        <v>2130503</v>
      </c>
      <c r="B930" s="9" t="s">
        <v>771</v>
      </c>
      <c r="C930" s="32">
        <v>0</v>
      </c>
    </row>
    <row r="931" s="1" customFormat="1" ht="17.1" customHeight="1" spans="1:3">
      <c r="A931" s="9">
        <v>2130504</v>
      </c>
      <c r="B931" s="9" t="s">
        <v>1466</v>
      </c>
      <c r="C931" s="32">
        <v>150</v>
      </c>
    </row>
    <row r="932" s="1" customFormat="1" ht="17.1" customHeight="1" spans="1:3">
      <c r="A932" s="9">
        <v>2130505</v>
      </c>
      <c r="B932" s="9" t="s">
        <v>1467</v>
      </c>
      <c r="C932" s="32">
        <v>0</v>
      </c>
    </row>
    <row r="933" s="1" customFormat="1" ht="17.1" customHeight="1" spans="1:3">
      <c r="A933" s="9">
        <v>2130506</v>
      </c>
      <c r="B933" s="9" t="s">
        <v>1468</v>
      </c>
      <c r="C933" s="32">
        <v>0</v>
      </c>
    </row>
    <row r="934" s="1" customFormat="1" ht="17.1" customHeight="1" spans="1:3">
      <c r="A934" s="9">
        <v>2130507</v>
      </c>
      <c r="B934" s="9" t="s">
        <v>1469</v>
      </c>
      <c r="C934" s="32">
        <v>0</v>
      </c>
    </row>
    <row r="935" s="1" customFormat="1" ht="17.1" customHeight="1" spans="1:3">
      <c r="A935" s="9">
        <v>2130508</v>
      </c>
      <c r="B935" s="9" t="s">
        <v>1470</v>
      </c>
      <c r="C935" s="32">
        <v>0</v>
      </c>
    </row>
    <row r="936" s="1" customFormat="1" ht="17.1" customHeight="1" spans="1:3">
      <c r="A936" s="9">
        <v>2130550</v>
      </c>
      <c r="B936" s="9" t="s">
        <v>778</v>
      </c>
      <c r="C936" s="32">
        <v>0</v>
      </c>
    </row>
    <row r="937" s="1" customFormat="1" ht="17.1" customHeight="1" spans="1:3">
      <c r="A937" s="9">
        <v>2130599</v>
      </c>
      <c r="B937" s="9" t="s">
        <v>1787</v>
      </c>
      <c r="C937" s="32">
        <v>10808</v>
      </c>
    </row>
    <row r="938" s="1" customFormat="1" ht="17.1" customHeight="1" spans="1:3">
      <c r="A938" s="9">
        <v>21307</v>
      </c>
      <c r="B938" s="18" t="s">
        <v>1472</v>
      </c>
      <c r="C938" s="10">
        <f>SUM(C939:C944)</f>
        <v>16173</v>
      </c>
    </row>
    <row r="939" s="1" customFormat="1" ht="17.1" customHeight="1" spans="1:3">
      <c r="A939" s="9">
        <v>2130701</v>
      </c>
      <c r="B939" s="9" t="s">
        <v>1473</v>
      </c>
      <c r="C939" s="32">
        <v>2383</v>
      </c>
    </row>
    <row r="940" s="1" customFormat="1" ht="17.1" customHeight="1" spans="1:3">
      <c r="A940" s="9">
        <v>2130704</v>
      </c>
      <c r="B940" s="9" t="s">
        <v>1474</v>
      </c>
      <c r="C940" s="32">
        <v>0</v>
      </c>
    </row>
    <row r="941" s="1" customFormat="1" ht="17.1" customHeight="1" spans="1:3">
      <c r="A941" s="9">
        <v>2130705</v>
      </c>
      <c r="B941" s="9" t="s">
        <v>1475</v>
      </c>
      <c r="C941" s="32">
        <v>12909</v>
      </c>
    </row>
    <row r="942" s="1" customFormat="1" ht="17.1" customHeight="1" spans="1:3">
      <c r="A942" s="9">
        <v>2130706</v>
      </c>
      <c r="B942" s="9" t="s">
        <v>1476</v>
      </c>
      <c r="C942" s="32">
        <v>0</v>
      </c>
    </row>
    <row r="943" s="1" customFormat="1" ht="17.1" customHeight="1" spans="1:3">
      <c r="A943" s="9">
        <v>2130707</v>
      </c>
      <c r="B943" s="9" t="s">
        <v>1477</v>
      </c>
      <c r="C943" s="32">
        <v>647</v>
      </c>
    </row>
    <row r="944" s="1" customFormat="1" ht="17.1" customHeight="1" spans="1:3">
      <c r="A944" s="9">
        <v>2130799</v>
      </c>
      <c r="B944" s="9" t="s">
        <v>1478</v>
      </c>
      <c r="C944" s="32">
        <v>234</v>
      </c>
    </row>
    <row r="945" s="1" customFormat="1" ht="17.1" customHeight="1" spans="1:3">
      <c r="A945" s="9">
        <v>21308</v>
      </c>
      <c r="B945" s="18" t="s">
        <v>1479</v>
      </c>
      <c r="C945" s="10">
        <f>SUM(C946:C950)</f>
        <v>5428</v>
      </c>
    </row>
    <row r="946" s="1" customFormat="1" ht="17.1" customHeight="1" spans="1:3">
      <c r="A946" s="9">
        <v>2130801</v>
      </c>
      <c r="B946" s="9" t="s">
        <v>1480</v>
      </c>
      <c r="C946" s="32">
        <v>0</v>
      </c>
    </row>
    <row r="947" s="1" customFormat="1" ht="17.1" customHeight="1" spans="1:3">
      <c r="A947" s="9">
        <v>2130803</v>
      </c>
      <c r="B947" s="9" t="s">
        <v>1481</v>
      </c>
      <c r="C947" s="32">
        <v>4946</v>
      </c>
    </row>
    <row r="948" s="1" customFormat="1" ht="17.1" customHeight="1" spans="1:3">
      <c r="A948" s="9">
        <v>2130804</v>
      </c>
      <c r="B948" s="9" t="s">
        <v>1482</v>
      </c>
      <c r="C948" s="32">
        <v>294</v>
      </c>
    </row>
    <row r="949" s="1" customFormat="1" ht="17.1" customHeight="1" spans="1:3">
      <c r="A949" s="9">
        <v>2130805</v>
      </c>
      <c r="B949" s="9" t="s">
        <v>1483</v>
      </c>
      <c r="C949" s="32">
        <v>0</v>
      </c>
    </row>
    <row r="950" s="1" customFormat="1" ht="17.1" customHeight="1" spans="1:3">
      <c r="A950" s="9">
        <v>2130899</v>
      </c>
      <c r="B950" s="9" t="s">
        <v>1484</v>
      </c>
      <c r="C950" s="32">
        <v>188</v>
      </c>
    </row>
    <row r="951" s="1" customFormat="1" ht="17.1" customHeight="1" spans="1:3">
      <c r="A951" s="9">
        <v>21309</v>
      </c>
      <c r="B951" s="18" t="s">
        <v>1485</v>
      </c>
      <c r="C951" s="10">
        <f>SUM(C952:C953)</f>
        <v>7285</v>
      </c>
    </row>
    <row r="952" s="1" customFormat="1" ht="17.1" customHeight="1" spans="1:3">
      <c r="A952" s="9">
        <v>2130901</v>
      </c>
      <c r="B952" s="9" t="s">
        <v>1486</v>
      </c>
      <c r="C952" s="32">
        <v>3955</v>
      </c>
    </row>
    <row r="953" s="1" customFormat="1" ht="17.1" customHeight="1" spans="1:3">
      <c r="A953" s="9">
        <v>2130999</v>
      </c>
      <c r="B953" s="9" t="s">
        <v>1487</v>
      </c>
      <c r="C953" s="32">
        <v>3330</v>
      </c>
    </row>
    <row r="954" s="1" customFormat="1" ht="17.1" customHeight="1" spans="1:3">
      <c r="A954" s="9">
        <v>21399</v>
      </c>
      <c r="B954" s="18" t="s">
        <v>1488</v>
      </c>
      <c r="C954" s="10">
        <f>C955+C956</f>
        <v>5047</v>
      </c>
    </row>
    <row r="955" s="1" customFormat="1" ht="17.1" customHeight="1" spans="1:3">
      <c r="A955" s="9">
        <v>2139901</v>
      </c>
      <c r="B955" s="9" t="s">
        <v>1489</v>
      </c>
      <c r="C955" s="32">
        <v>0</v>
      </c>
    </row>
    <row r="956" s="1" customFormat="1" ht="17.1" customHeight="1" spans="1:3">
      <c r="A956" s="9">
        <v>2139999</v>
      </c>
      <c r="B956" s="9" t="s">
        <v>1490</v>
      </c>
      <c r="C956" s="32">
        <v>5047</v>
      </c>
    </row>
    <row r="957" s="1" customFormat="1" ht="17.1" customHeight="1" spans="1:3">
      <c r="A957" s="9">
        <v>214</v>
      </c>
      <c r="B957" s="18" t="s">
        <v>1491</v>
      </c>
      <c r="C957" s="10">
        <f>SUM(C958,C980,C990,C1000,C1007,C1012)</f>
        <v>23264</v>
      </c>
    </row>
    <row r="958" s="1" customFormat="1" ht="17.1" customHeight="1" spans="1:3">
      <c r="A958" s="9">
        <v>21401</v>
      </c>
      <c r="B958" s="18" t="s">
        <v>1492</v>
      </c>
      <c r="C958" s="10">
        <f>SUM(C959:C979)</f>
        <v>13377</v>
      </c>
    </row>
    <row r="959" s="1" customFormat="1" ht="17.1" customHeight="1" spans="1:3">
      <c r="A959" s="9">
        <v>2140101</v>
      </c>
      <c r="B959" s="9" t="s">
        <v>769</v>
      </c>
      <c r="C959" s="32">
        <v>3940</v>
      </c>
    </row>
    <row r="960" s="1" customFormat="1" ht="17.1" customHeight="1" spans="1:3">
      <c r="A960" s="9">
        <v>2140102</v>
      </c>
      <c r="B960" s="9" t="s">
        <v>770</v>
      </c>
      <c r="C960" s="32">
        <v>0</v>
      </c>
    </row>
    <row r="961" s="1" customFormat="1" ht="17.1" customHeight="1" spans="1:3">
      <c r="A961" s="9">
        <v>2140103</v>
      </c>
      <c r="B961" s="9" t="s">
        <v>771</v>
      </c>
      <c r="C961" s="32">
        <v>0</v>
      </c>
    </row>
    <row r="962" s="1" customFormat="1" ht="17.1" customHeight="1" spans="1:3">
      <c r="A962" s="9">
        <v>2140104</v>
      </c>
      <c r="B962" s="9" t="s">
        <v>1493</v>
      </c>
      <c r="C962" s="32">
        <v>1285</v>
      </c>
    </row>
    <row r="963" s="1" customFormat="1" ht="17.1" customHeight="1" spans="1:3">
      <c r="A963" s="9">
        <v>2140106</v>
      </c>
      <c r="B963" s="9" t="s">
        <v>1494</v>
      </c>
      <c r="C963" s="32">
        <v>4594</v>
      </c>
    </row>
    <row r="964" s="1" customFormat="1" ht="17.1" customHeight="1" spans="1:3">
      <c r="A964" s="9">
        <v>2140109</v>
      </c>
      <c r="B964" s="9" t="s">
        <v>1495</v>
      </c>
      <c r="C964" s="32">
        <v>0</v>
      </c>
    </row>
    <row r="965" s="1" customFormat="1" ht="17.1" customHeight="1" spans="1:3">
      <c r="A965" s="9">
        <v>2140110</v>
      </c>
      <c r="B965" s="9" t="s">
        <v>1496</v>
      </c>
      <c r="C965" s="32">
        <v>50</v>
      </c>
    </row>
    <row r="966" s="1" customFormat="1" ht="17.1" customHeight="1" spans="1:3">
      <c r="A966" s="9">
        <v>2140111</v>
      </c>
      <c r="B966" s="9" t="s">
        <v>1497</v>
      </c>
      <c r="C966" s="32">
        <v>0</v>
      </c>
    </row>
    <row r="967" s="1" customFormat="1" ht="17.1" customHeight="1" spans="1:3">
      <c r="A967" s="9">
        <v>2140112</v>
      </c>
      <c r="B967" s="9" t="s">
        <v>1498</v>
      </c>
      <c r="C967" s="32">
        <v>188</v>
      </c>
    </row>
    <row r="968" s="1" customFormat="1" ht="17.1" customHeight="1" spans="1:3">
      <c r="A968" s="9">
        <v>2140114</v>
      </c>
      <c r="B968" s="9" t="s">
        <v>1499</v>
      </c>
      <c r="C968" s="32">
        <v>0</v>
      </c>
    </row>
    <row r="969" s="1" customFormat="1" ht="17.1" customHeight="1" spans="1:3">
      <c r="A969" s="9">
        <v>2140122</v>
      </c>
      <c r="B969" s="9" t="s">
        <v>1500</v>
      </c>
      <c r="C969" s="32">
        <v>0</v>
      </c>
    </row>
    <row r="970" s="1" customFormat="1" ht="17.1" customHeight="1" spans="1:3">
      <c r="A970" s="9">
        <v>2140123</v>
      </c>
      <c r="B970" s="9" t="s">
        <v>1501</v>
      </c>
      <c r="C970" s="32">
        <v>60</v>
      </c>
    </row>
    <row r="971" s="1" customFormat="1" ht="17.1" customHeight="1" spans="1:3">
      <c r="A971" s="9">
        <v>2140127</v>
      </c>
      <c r="B971" s="9" t="s">
        <v>1502</v>
      </c>
      <c r="C971" s="32">
        <v>0</v>
      </c>
    </row>
    <row r="972" s="1" customFormat="1" ht="17.1" customHeight="1" spans="1:3">
      <c r="A972" s="9">
        <v>2140128</v>
      </c>
      <c r="B972" s="9" t="s">
        <v>1503</v>
      </c>
      <c r="C972" s="32">
        <v>0</v>
      </c>
    </row>
    <row r="973" s="1" customFormat="1" ht="17.1" customHeight="1" spans="1:3">
      <c r="A973" s="9">
        <v>2140129</v>
      </c>
      <c r="B973" s="9" t="s">
        <v>1504</v>
      </c>
      <c r="C973" s="32">
        <v>0</v>
      </c>
    </row>
    <row r="974" s="1" customFormat="1" ht="17.1" customHeight="1" spans="1:3">
      <c r="A974" s="9">
        <v>2140130</v>
      </c>
      <c r="B974" s="9" t="s">
        <v>1505</v>
      </c>
      <c r="C974" s="32">
        <v>0</v>
      </c>
    </row>
    <row r="975" s="1" customFormat="1" ht="17.1" customHeight="1" spans="1:3">
      <c r="A975" s="9">
        <v>2140131</v>
      </c>
      <c r="B975" s="9" t="s">
        <v>1506</v>
      </c>
      <c r="C975" s="32">
        <v>0</v>
      </c>
    </row>
    <row r="976" s="1" customFormat="1" ht="17.1" customHeight="1" spans="1:3">
      <c r="A976" s="9">
        <v>2140133</v>
      </c>
      <c r="B976" s="9" t="s">
        <v>1507</v>
      </c>
      <c r="C976" s="32">
        <v>0</v>
      </c>
    </row>
    <row r="977" s="1" customFormat="1" ht="17.1" customHeight="1" spans="1:3">
      <c r="A977" s="9">
        <v>2140136</v>
      </c>
      <c r="B977" s="9" t="s">
        <v>1508</v>
      </c>
      <c r="C977" s="32">
        <v>0</v>
      </c>
    </row>
    <row r="978" s="1" customFormat="1" ht="17.1" customHeight="1" spans="1:3">
      <c r="A978" s="9">
        <v>2140138</v>
      </c>
      <c r="B978" s="9" t="s">
        <v>1509</v>
      </c>
      <c r="C978" s="32">
        <v>0</v>
      </c>
    </row>
    <row r="979" s="1" customFormat="1" ht="17.1" customHeight="1" spans="1:3">
      <c r="A979" s="9">
        <v>2140199</v>
      </c>
      <c r="B979" s="9" t="s">
        <v>1510</v>
      </c>
      <c r="C979" s="32">
        <v>3260</v>
      </c>
    </row>
    <row r="980" s="1" customFormat="1" ht="17.1" customHeight="1" spans="1:3">
      <c r="A980" s="9">
        <v>21402</v>
      </c>
      <c r="B980" s="18" t="s">
        <v>1511</v>
      </c>
      <c r="C980" s="10">
        <f>SUM(C981:C989)</f>
        <v>3359</v>
      </c>
    </row>
    <row r="981" s="1" customFormat="1" ht="17.1" customHeight="1" spans="1:3">
      <c r="A981" s="9">
        <v>2140201</v>
      </c>
      <c r="B981" s="9" t="s">
        <v>769</v>
      </c>
      <c r="C981" s="32">
        <v>0</v>
      </c>
    </row>
    <row r="982" s="1" customFormat="1" ht="17.1" customHeight="1" spans="1:3">
      <c r="A982" s="9">
        <v>2140202</v>
      </c>
      <c r="B982" s="9" t="s">
        <v>770</v>
      </c>
      <c r="C982" s="32">
        <v>0</v>
      </c>
    </row>
    <row r="983" s="1" customFormat="1" ht="17.1" customHeight="1" spans="1:3">
      <c r="A983" s="9">
        <v>2140203</v>
      </c>
      <c r="B983" s="9" t="s">
        <v>771</v>
      </c>
      <c r="C983" s="32">
        <v>0</v>
      </c>
    </row>
    <row r="984" s="1" customFormat="1" ht="17.1" customHeight="1" spans="1:3">
      <c r="A984" s="9">
        <v>2140204</v>
      </c>
      <c r="B984" s="9" t="s">
        <v>1512</v>
      </c>
      <c r="C984" s="32">
        <v>0</v>
      </c>
    </row>
    <row r="985" s="1" customFormat="1" ht="17.1" customHeight="1" spans="1:3">
      <c r="A985" s="9">
        <v>2140205</v>
      </c>
      <c r="B985" s="9" t="s">
        <v>1513</v>
      </c>
      <c r="C985" s="32">
        <v>0</v>
      </c>
    </row>
    <row r="986" s="1" customFormat="1" ht="17.1" customHeight="1" spans="1:3">
      <c r="A986" s="9">
        <v>2140206</v>
      </c>
      <c r="B986" s="9" t="s">
        <v>1514</v>
      </c>
      <c r="C986" s="32">
        <v>0</v>
      </c>
    </row>
    <row r="987" s="1" customFormat="1" ht="17.1" customHeight="1" spans="1:3">
      <c r="A987" s="9">
        <v>2140207</v>
      </c>
      <c r="B987" s="9" t="s">
        <v>1515</v>
      </c>
      <c r="C987" s="32">
        <v>0</v>
      </c>
    </row>
    <row r="988" s="1" customFormat="1" ht="17.1" customHeight="1" spans="1:3">
      <c r="A988" s="9">
        <v>2140208</v>
      </c>
      <c r="B988" s="9" t="s">
        <v>1516</v>
      </c>
      <c r="C988" s="32">
        <v>0</v>
      </c>
    </row>
    <row r="989" s="1" customFormat="1" ht="17.1" customHeight="1" spans="1:3">
      <c r="A989" s="9">
        <v>2140299</v>
      </c>
      <c r="B989" s="9" t="s">
        <v>1517</v>
      </c>
      <c r="C989" s="32">
        <v>3359</v>
      </c>
    </row>
    <row r="990" s="1" customFormat="1" ht="17.1" customHeight="1" spans="1:3">
      <c r="A990" s="9">
        <v>21403</v>
      </c>
      <c r="B990" s="18" t="s">
        <v>1518</v>
      </c>
      <c r="C990" s="10">
        <f>SUM(C991:C999)</f>
        <v>0</v>
      </c>
    </row>
    <row r="991" s="1" customFormat="1" ht="17.1" customHeight="1" spans="1:3">
      <c r="A991" s="9">
        <v>2140301</v>
      </c>
      <c r="B991" s="9" t="s">
        <v>769</v>
      </c>
      <c r="C991" s="32">
        <v>0</v>
      </c>
    </row>
    <row r="992" s="1" customFormat="1" ht="17.1" customHeight="1" spans="1:3">
      <c r="A992" s="9">
        <v>2140302</v>
      </c>
      <c r="B992" s="9" t="s">
        <v>770</v>
      </c>
      <c r="C992" s="32">
        <v>0</v>
      </c>
    </row>
    <row r="993" s="1" customFormat="1" ht="17.1" customHeight="1" spans="1:3">
      <c r="A993" s="9">
        <v>2140303</v>
      </c>
      <c r="B993" s="9" t="s">
        <v>771</v>
      </c>
      <c r="C993" s="32">
        <v>0</v>
      </c>
    </row>
    <row r="994" s="1" customFormat="1" ht="17.1" customHeight="1" spans="1:3">
      <c r="A994" s="9">
        <v>2140304</v>
      </c>
      <c r="B994" s="9" t="s">
        <v>1519</v>
      </c>
      <c r="C994" s="32">
        <v>0</v>
      </c>
    </row>
    <row r="995" s="1" customFormat="1" ht="17.1" customHeight="1" spans="1:3">
      <c r="A995" s="9">
        <v>2140305</v>
      </c>
      <c r="B995" s="9" t="s">
        <v>1520</v>
      </c>
      <c r="C995" s="32">
        <v>0</v>
      </c>
    </row>
    <row r="996" s="1" customFormat="1" ht="17.1" customHeight="1" spans="1:3">
      <c r="A996" s="9">
        <v>2140306</v>
      </c>
      <c r="B996" s="9" t="s">
        <v>1521</v>
      </c>
      <c r="C996" s="32">
        <v>0</v>
      </c>
    </row>
    <row r="997" s="1" customFormat="1" ht="17.1" customHeight="1" spans="1:3">
      <c r="A997" s="9">
        <v>2140307</v>
      </c>
      <c r="B997" s="9" t="s">
        <v>1522</v>
      </c>
      <c r="C997" s="32">
        <v>0</v>
      </c>
    </row>
    <row r="998" s="1" customFormat="1" ht="17.1" customHeight="1" spans="1:3">
      <c r="A998" s="9">
        <v>2140308</v>
      </c>
      <c r="B998" s="9" t="s">
        <v>1523</v>
      </c>
      <c r="C998" s="32">
        <v>0</v>
      </c>
    </row>
    <row r="999" s="1" customFormat="1" ht="17.1" customHeight="1" spans="1:3">
      <c r="A999" s="9">
        <v>2140399</v>
      </c>
      <c r="B999" s="9" t="s">
        <v>1524</v>
      </c>
      <c r="C999" s="32">
        <v>0</v>
      </c>
    </row>
    <row r="1000" s="1" customFormat="1" ht="17.1" customHeight="1" spans="1:3">
      <c r="A1000" s="9">
        <v>21405</v>
      </c>
      <c r="B1000" s="18" t="s">
        <v>1525</v>
      </c>
      <c r="C1000" s="10">
        <f>SUM(C1001:C1006)</f>
        <v>0</v>
      </c>
    </row>
    <row r="1001" s="1" customFormat="1" ht="17.1" customHeight="1" spans="1:3">
      <c r="A1001" s="9">
        <v>2140501</v>
      </c>
      <c r="B1001" s="9" t="s">
        <v>769</v>
      </c>
      <c r="C1001" s="32">
        <v>0</v>
      </c>
    </row>
    <row r="1002" s="1" customFormat="1" ht="17.1" customHeight="1" spans="1:3">
      <c r="A1002" s="9">
        <v>2140502</v>
      </c>
      <c r="B1002" s="9" t="s">
        <v>770</v>
      </c>
      <c r="C1002" s="32">
        <v>0</v>
      </c>
    </row>
    <row r="1003" s="1" customFormat="1" ht="17.1" customHeight="1" spans="1:3">
      <c r="A1003" s="9">
        <v>2140503</v>
      </c>
      <c r="B1003" s="9" t="s">
        <v>771</v>
      </c>
      <c r="C1003" s="32">
        <v>0</v>
      </c>
    </row>
    <row r="1004" s="1" customFormat="1" ht="17.1" customHeight="1" spans="1:3">
      <c r="A1004" s="9">
        <v>2140504</v>
      </c>
      <c r="B1004" s="9" t="s">
        <v>1516</v>
      </c>
      <c r="C1004" s="32">
        <v>0</v>
      </c>
    </row>
    <row r="1005" s="1" customFormat="1" ht="17.1" customHeight="1" spans="1:3">
      <c r="A1005" s="9">
        <v>2140505</v>
      </c>
      <c r="B1005" s="9" t="s">
        <v>1526</v>
      </c>
      <c r="C1005" s="32">
        <v>0</v>
      </c>
    </row>
    <row r="1006" s="1" customFormat="1" ht="17.1" customHeight="1" spans="1:3">
      <c r="A1006" s="9">
        <v>2140599</v>
      </c>
      <c r="B1006" s="9" t="s">
        <v>1527</v>
      </c>
      <c r="C1006" s="32">
        <v>0</v>
      </c>
    </row>
    <row r="1007" s="1" customFormat="1" ht="17.1" customHeight="1" spans="1:3">
      <c r="A1007" s="9">
        <v>21406</v>
      </c>
      <c r="B1007" s="18" t="s">
        <v>1528</v>
      </c>
      <c r="C1007" s="10">
        <f>SUM(C1008:C1011)</f>
        <v>5783</v>
      </c>
    </row>
    <row r="1008" s="1" customFormat="1" ht="17.1" customHeight="1" spans="1:3">
      <c r="A1008" s="9">
        <v>2140601</v>
      </c>
      <c r="B1008" s="9" t="s">
        <v>1529</v>
      </c>
      <c r="C1008" s="32">
        <v>794</v>
      </c>
    </row>
    <row r="1009" s="1" customFormat="1" ht="17.1" customHeight="1" spans="1:3">
      <c r="A1009" s="9">
        <v>2140602</v>
      </c>
      <c r="B1009" s="9" t="s">
        <v>1530</v>
      </c>
      <c r="C1009" s="32">
        <v>3208</v>
      </c>
    </row>
    <row r="1010" s="1" customFormat="1" ht="17.1" customHeight="1" spans="1:3">
      <c r="A1010" s="9">
        <v>2140603</v>
      </c>
      <c r="B1010" s="9" t="s">
        <v>1531</v>
      </c>
      <c r="C1010" s="32">
        <v>0</v>
      </c>
    </row>
    <row r="1011" s="1" customFormat="1" ht="17.1" customHeight="1" spans="1:3">
      <c r="A1011" s="9">
        <v>2140699</v>
      </c>
      <c r="B1011" s="9" t="s">
        <v>1532</v>
      </c>
      <c r="C1011" s="32">
        <v>1781</v>
      </c>
    </row>
    <row r="1012" s="1" customFormat="1" ht="17.1" customHeight="1" spans="1:3">
      <c r="A1012" s="9">
        <v>21499</v>
      </c>
      <c r="B1012" s="18" t="s">
        <v>1533</v>
      </c>
      <c r="C1012" s="10">
        <f>SUM(C1013:C1014)</f>
        <v>745</v>
      </c>
    </row>
    <row r="1013" s="1" customFormat="1" ht="17.1" customHeight="1" spans="1:3">
      <c r="A1013" s="9">
        <v>2149901</v>
      </c>
      <c r="B1013" s="9" t="s">
        <v>1534</v>
      </c>
      <c r="C1013" s="32">
        <v>446</v>
      </c>
    </row>
    <row r="1014" s="1" customFormat="1" ht="17.1" customHeight="1" spans="1:3">
      <c r="A1014" s="9">
        <v>2149999</v>
      </c>
      <c r="B1014" s="9" t="s">
        <v>1535</v>
      </c>
      <c r="C1014" s="32">
        <v>299</v>
      </c>
    </row>
    <row r="1015" s="1" customFormat="1" ht="17.1" customHeight="1" spans="1:3">
      <c r="A1015" s="9">
        <v>215</v>
      </c>
      <c r="B1015" s="18" t="s">
        <v>1536</v>
      </c>
      <c r="C1015" s="10">
        <f>SUM(C1016,C1026,C1042,C1047,C1058,C1065,C1073)</f>
        <v>11240</v>
      </c>
    </row>
    <row r="1016" s="1" customFormat="1" ht="17.1" customHeight="1" spans="1:3">
      <c r="A1016" s="9">
        <v>21501</v>
      </c>
      <c r="B1016" s="18" t="s">
        <v>1537</v>
      </c>
      <c r="C1016" s="10">
        <f>SUM(C1017:C1025)</f>
        <v>0</v>
      </c>
    </row>
    <row r="1017" s="1" customFormat="1" ht="17.1" customHeight="1" spans="1:3">
      <c r="A1017" s="9">
        <v>2150101</v>
      </c>
      <c r="B1017" s="9" t="s">
        <v>769</v>
      </c>
      <c r="C1017" s="32">
        <v>0</v>
      </c>
    </row>
    <row r="1018" s="1" customFormat="1" ht="17.1" customHeight="1" spans="1:3">
      <c r="A1018" s="9">
        <v>2150102</v>
      </c>
      <c r="B1018" s="9" t="s">
        <v>770</v>
      </c>
      <c r="C1018" s="32">
        <v>0</v>
      </c>
    </row>
    <row r="1019" s="1" customFormat="1" ht="17.1" customHeight="1" spans="1:3">
      <c r="A1019" s="9">
        <v>2150103</v>
      </c>
      <c r="B1019" s="9" t="s">
        <v>771</v>
      </c>
      <c r="C1019" s="32">
        <v>0</v>
      </c>
    </row>
    <row r="1020" s="1" customFormat="1" ht="17.1" customHeight="1" spans="1:3">
      <c r="A1020" s="9">
        <v>2150104</v>
      </c>
      <c r="B1020" s="9" t="s">
        <v>1538</v>
      </c>
      <c r="C1020" s="32">
        <v>0</v>
      </c>
    </row>
    <row r="1021" s="1" customFormat="1" ht="17.1" customHeight="1" spans="1:3">
      <c r="A1021" s="9">
        <v>2150105</v>
      </c>
      <c r="B1021" s="9" t="s">
        <v>1539</v>
      </c>
      <c r="C1021" s="32">
        <v>0</v>
      </c>
    </row>
    <row r="1022" s="1" customFormat="1" ht="17.1" customHeight="1" spans="1:3">
      <c r="A1022" s="9">
        <v>2150106</v>
      </c>
      <c r="B1022" s="9" t="s">
        <v>1540</v>
      </c>
      <c r="C1022" s="32">
        <v>0</v>
      </c>
    </row>
    <row r="1023" s="1" customFormat="1" ht="17.1" customHeight="1" spans="1:3">
      <c r="A1023" s="9">
        <v>2150107</v>
      </c>
      <c r="B1023" s="9" t="s">
        <v>1541</v>
      </c>
      <c r="C1023" s="32">
        <v>0</v>
      </c>
    </row>
    <row r="1024" s="1" customFormat="1" ht="17.1" customHeight="1" spans="1:3">
      <c r="A1024" s="9">
        <v>2150108</v>
      </c>
      <c r="B1024" s="9" t="s">
        <v>1542</v>
      </c>
      <c r="C1024" s="32">
        <v>0</v>
      </c>
    </row>
    <row r="1025" s="1" customFormat="1" ht="17.1" customHeight="1" spans="1:3">
      <c r="A1025" s="9">
        <v>2150199</v>
      </c>
      <c r="B1025" s="9" t="s">
        <v>1543</v>
      </c>
      <c r="C1025" s="32">
        <v>0</v>
      </c>
    </row>
    <row r="1026" s="1" customFormat="1" ht="17.1" customHeight="1" spans="1:3">
      <c r="A1026" s="9">
        <v>21502</v>
      </c>
      <c r="B1026" s="18" t="s">
        <v>1544</v>
      </c>
      <c r="C1026" s="10">
        <f>SUM(C1027:C1041)</f>
        <v>480</v>
      </c>
    </row>
    <row r="1027" s="1" customFormat="1" ht="17.1" customHeight="1" spans="1:3">
      <c r="A1027" s="9">
        <v>2150201</v>
      </c>
      <c r="B1027" s="9" t="s">
        <v>769</v>
      </c>
      <c r="C1027" s="32">
        <v>0</v>
      </c>
    </row>
    <row r="1028" s="1" customFormat="1" ht="17.1" customHeight="1" spans="1:3">
      <c r="A1028" s="9">
        <v>2150202</v>
      </c>
      <c r="B1028" s="9" t="s">
        <v>770</v>
      </c>
      <c r="C1028" s="32">
        <v>0</v>
      </c>
    </row>
    <row r="1029" s="1" customFormat="1" ht="17.1" customHeight="1" spans="1:3">
      <c r="A1029" s="9">
        <v>2150203</v>
      </c>
      <c r="B1029" s="9" t="s">
        <v>771</v>
      </c>
      <c r="C1029" s="32">
        <v>0</v>
      </c>
    </row>
    <row r="1030" s="1" customFormat="1" ht="17.1" customHeight="1" spans="1:3">
      <c r="A1030" s="9">
        <v>2150204</v>
      </c>
      <c r="B1030" s="9" t="s">
        <v>1545</v>
      </c>
      <c r="C1030" s="32">
        <v>0</v>
      </c>
    </row>
    <row r="1031" s="1" customFormat="1" ht="17.1" customHeight="1" spans="1:3">
      <c r="A1031" s="9">
        <v>2150205</v>
      </c>
      <c r="B1031" s="9" t="s">
        <v>1546</v>
      </c>
      <c r="C1031" s="32">
        <v>0</v>
      </c>
    </row>
    <row r="1032" s="1" customFormat="1" ht="17.1" customHeight="1" spans="1:3">
      <c r="A1032" s="9">
        <v>2150206</v>
      </c>
      <c r="B1032" s="9" t="s">
        <v>1547</v>
      </c>
      <c r="C1032" s="32">
        <v>0</v>
      </c>
    </row>
    <row r="1033" s="1" customFormat="1" ht="17.1" customHeight="1" spans="1:3">
      <c r="A1033" s="9">
        <v>2150207</v>
      </c>
      <c r="B1033" s="9" t="s">
        <v>1548</v>
      </c>
      <c r="C1033" s="32">
        <v>0</v>
      </c>
    </row>
    <row r="1034" s="1" customFormat="1" ht="17.1" customHeight="1" spans="1:3">
      <c r="A1034" s="9">
        <v>2150208</v>
      </c>
      <c r="B1034" s="9" t="s">
        <v>1549</v>
      </c>
      <c r="C1034" s="32">
        <v>0</v>
      </c>
    </row>
    <row r="1035" s="1" customFormat="1" ht="17.1" customHeight="1" spans="1:3">
      <c r="A1035" s="9">
        <v>2150209</v>
      </c>
      <c r="B1035" s="9" t="s">
        <v>1550</v>
      </c>
      <c r="C1035" s="32">
        <v>0</v>
      </c>
    </row>
    <row r="1036" s="1" customFormat="1" ht="17.1" customHeight="1" spans="1:3">
      <c r="A1036" s="9">
        <v>2150210</v>
      </c>
      <c r="B1036" s="9" t="s">
        <v>1551</v>
      </c>
      <c r="C1036" s="32">
        <v>0</v>
      </c>
    </row>
    <row r="1037" s="1" customFormat="1" ht="17.1" customHeight="1" spans="1:3">
      <c r="A1037" s="9">
        <v>2150212</v>
      </c>
      <c r="B1037" s="9" t="s">
        <v>1552</v>
      </c>
      <c r="C1037" s="32">
        <v>0</v>
      </c>
    </row>
    <row r="1038" s="1" customFormat="1" ht="17.1" customHeight="1" spans="1:3">
      <c r="A1038" s="9">
        <v>2150213</v>
      </c>
      <c r="B1038" s="9" t="s">
        <v>1553</v>
      </c>
      <c r="C1038" s="32">
        <v>0</v>
      </c>
    </row>
    <row r="1039" s="1" customFormat="1" ht="17.1" customHeight="1" spans="1:3">
      <c r="A1039" s="9">
        <v>2150214</v>
      </c>
      <c r="B1039" s="9" t="s">
        <v>1554</v>
      </c>
      <c r="C1039" s="32">
        <v>0</v>
      </c>
    </row>
    <row r="1040" s="1" customFormat="1" ht="17.1" customHeight="1" spans="1:3">
      <c r="A1040" s="9">
        <v>2150215</v>
      </c>
      <c r="B1040" s="9" t="s">
        <v>1555</v>
      </c>
      <c r="C1040" s="32">
        <v>0</v>
      </c>
    </row>
    <row r="1041" s="1" customFormat="1" ht="17.1" customHeight="1" spans="1:3">
      <c r="A1041" s="9">
        <v>2150299</v>
      </c>
      <c r="B1041" s="9" t="s">
        <v>1556</v>
      </c>
      <c r="C1041" s="32">
        <v>480</v>
      </c>
    </row>
    <row r="1042" s="1" customFormat="1" ht="17.1" customHeight="1" spans="1:3">
      <c r="A1042" s="9">
        <v>21503</v>
      </c>
      <c r="B1042" s="18" t="s">
        <v>1557</v>
      </c>
      <c r="C1042" s="10">
        <f>SUM(C1043:C1046)</f>
        <v>0</v>
      </c>
    </row>
    <row r="1043" s="1" customFormat="1" ht="17.1" customHeight="1" spans="1:3">
      <c r="A1043" s="9">
        <v>2150301</v>
      </c>
      <c r="B1043" s="9" t="s">
        <v>769</v>
      </c>
      <c r="C1043" s="32">
        <v>0</v>
      </c>
    </row>
    <row r="1044" s="1" customFormat="1" ht="17.1" customHeight="1" spans="1:3">
      <c r="A1044" s="9">
        <v>2150302</v>
      </c>
      <c r="B1044" s="9" t="s">
        <v>770</v>
      </c>
      <c r="C1044" s="32">
        <v>0</v>
      </c>
    </row>
    <row r="1045" s="1" customFormat="1" ht="17.1" customHeight="1" spans="1:3">
      <c r="A1045" s="9">
        <v>2150303</v>
      </c>
      <c r="B1045" s="9" t="s">
        <v>771</v>
      </c>
      <c r="C1045" s="32">
        <v>0</v>
      </c>
    </row>
    <row r="1046" s="1" customFormat="1" ht="17.1" customHeight="1" spans="1:3">
      <c r="A1046" s="9">
        <v>2150399</v>
      </c>
      <c r="B1046" s="9" t="s">
        <v>1558</v>
      </c>
      <c r="C1046" s="32">
        <v>0</v>
      </c>
    </row>
    <row r="1047" s="1" customFormat="1" ht="17.1" customHeight="1" spans="1:3">
      <c r="A1047" s="9">
        <v>21505</v>
      </c>
      <c r="B1047" s="18" t="s">
        <v>1559</v>
      </c>
      <c r="C1047" s="10">
        <f>SUM(C1048:C1057)</f>
        <v>326</v>
      </c>
    </row>
    <row r="1048" s="1" customFormat="1" ht="17.1" customHeight="1" spans="1:3">
      <c r="A1048" s="9">
        <v>2150501</v>
      </c>
      <c r="B1048" s="9" t="s">
        <v>769</v>
      </c>
      <c r="C1048" s="32">
        <v>266</v>
      </c>
    </row>
    <row r="1049" s="1" customFormat="1" ht="17.1" customHeight="1" spans="1:3">
      <c r="A1049" s="9">
        <v>2150502</v>
      </c>
      <c r="B1049" s="9" t="s">
        <v>770</v>
      </c>
      <c r="C1049" s="32">
        <v>60</v>
      </c>
    </row>
    <row r="1050" s="1" customFormat="1" ht="17.1" customHeight="1" spans="1:3">
      <c r="A1050" s="9">
        <v>2150503</v>
      </c>
      <c r="B1050" s="9" t="s">
        <v>771</v>
      </c>
      <c r="C1050" s="32">
        <v>0</v>
      </c>
    </row>
    <row r="1051" s="1" customFormat="1" ht="17.1" customHeight="1" spans="1:3">
      <c r="A1051" s="9">
        <v>2150505</v>
      </c>
      <c r="B1051" s="9" t="s">
        <v>1560</v>
      </c>
      <c r="C1051" s="32">
        <v>0</v>
      </c>
    </row>
    <row r="1052" s="1" customFormat="1" ht="17.1" customHeight="1" spans="1:3">
      <c r="A1052" s="9">
        <v>2150507</v>
      </c>
      <c r="B1052" s="9" t="s">
        <v>1561</v>
      </c>
      <c r="C1052" s="32">
        <v>0</v>
      </c>
    </row>
    <row r="1053" s="1" customFormat="1" ht="17.1" customHeight="1" spans="1:3">
      <c r="A1053" s="9">
        <v>2150508</v>
      </c>
      <c r="B1053" s="9" t="s">
        <v>1562</v>
      </c>
      <c r="C1053" s="32">
        <v>0</v>
      </c>
    </row>
    <row r="1054" s="1" customFormat="1" ht="17.1" customHeight="1" spans="1:3">
      <c r="A1054" s="9">
        <v>2150516</v>
      </c>
      <c r="B1054" s="9" t="s">
        <v>1563</v>
      </c>
      <c r="C1054" s="32">
        <v>0</v>
      </c>
    </row>
    <row r="1055" s="1" customFormat="1" ht="17.1" customHeight="1" spans="1:3">
      <c r="A1055" s="9">
        <v>2150517</v>
      </c>
      <c r="B1055" s="9" t="s">
        <v>1564</v>
      </c>
      <c r="C1055" s="32">
        <v>0</v>
      </c>
    </row>
    <row r="1056" s="1" customFormat="1" ht="17.1" customHeight="1" spans="1:3">
      <c r="A1056" s="9">
        <v>2150550</v>
      </c>
      <c r="B1056" s="9" t="s">
        <v>778</v>
      </c>
      <c r="C1056" s="32">
        <v>0</v>
      </c>
    </row>
    <row r="1057" s="1" customFormat="1" ht="17.1" customHeight="1" spans="1:3">
      <c r="A1057" s="9">
        <v>2150599</v>
      </c>
      <c r="B1057" s="9" t="s">
        <v>1565</v>
      </c>
      <c r="C1057" s="32">
        <v>0</v>
      </c>
    </row>
    <row r="1058" s="1" customFormat="1" ht="17.1" customHeight="1" spans="1:3">
      <c r="A1058" s="9">
        <v>21507</v>
      </c>
      <c r="B1058" s="18" t="s">
        <v>1566</v>
      </c>
      <c r="C1058" s="10">
        <f>SUM(C1059:C1064)</f>
        <v>8332</v>
      </c>
    </row>
    <row r="1059" s="1" customFormat="1" ht="17.1" customHeight="1" spans="1:3">
      <c r="A1059" s="9">
        <v>2150701</v>
      </c>
      <c r="B1059" s="9" t="s">
        <v>769</v>
      </c>
      <c r="C1059" s="32">
        <v>11</v>
      </c>
    </row>
    <row r="1060" s="1" customFormat="1" ht="16.9" customHeight="1" spans="1:3">
      <c r="A1060" s="9">
        <v>2150702</v>
      </c>
      <c r="B1060" s="9" t="s">
        <v>770</v>
      </c>
      <c r="C1060" s="32">
        <v>2704</v>
      </c>
    </row>
    <row r="1061" s="1" customFormat="1" ht="16.9" customHeight="1" spans="1:3">
      <c r="A1061" s="9">
        <v>2150703</v>
      </c>
      <c r="B1061" s="9" t="s">
        <v>771</v>
      </c>
      <c r="C1061" s="32">
        <v>0</v>
      </c>
    </row>
    <row r="1062" s="1" customFormat="1" ht="16.9" customHeight="1" spans="1:3">
      <c r="A1062" s="9">
        <v>2150704</v>
      </c>
      <c r="B1062" s="9" t="s">
        <v>1567</v>
      </c>
      <c r="C1062" s="32">
        <v>0</v>
      </c>
    </row>
    <row r="1063" s="1" customFormat="1" ht="17.1" customHeight="1" spans="1:3">
      <c r="A1063" s="9">
        <v>2150705</v>
      </c>
      <c r="B1063" s="9" t="s">
        <v>1568</v>
      </c>
      <c r="C1063" s="32">
        <v>0</v>
      </c>
    </row>
    <row r="1064" s="1" customFormat="1" ht="17.1" customHeight="1" spans="1:3">
      <c r="A1064" s="9">
        <v>2150799</v>
      </c>
      <c r="B1064" s="9" t="s">
        <v>1569</v>
      </c>
      <c r="C1064" s="32">
        <v>5617</v>
      </c>
    </row>
    <row r="1065" s="1" customFormat="1" ht="17.1" customHeight="1" spans="1:3">
      <c r="A1065" s="9">
        <v>21508</v>
      </c>
      <c r="B1065" s="18" t="s">
        <v>1570</v>
      </c>
      <c r="C1065" s="10">
        <f>SUM(C1066:C1072)</f>
        <v>2096</v>
      </c>
    </row>
    <row r="1066" s="1" customFormat="1" ht="17.1" customHeight="1" spans="1:3">
      <c r="A1066" s="9">
        <v>2150801</v>
      </c>
      <c r="B1066" s="9" t="s">
        <v>769</v>
      </c>
      <c r="C1066" s="32">
        <v>0</v>
      </c>
    </row>
    <row r="1067" s="1" customFormat="1" ht="17.1" customHeight="1" spans="1:3">
      <c r="A1067" s="9">
        <v>2150802</v>
      </c>
      <c r="B1067" s="9" t="s">
        <v>770</v>
      </c>
      <c r="C1067" s="32">
        <v>0</v>
      </c>
    </row>
    <row r="1068" s="1" customFormat="1" ht="17.25" customHeight="1" spans="1:3">
      <c r="A1068" s="9">
        <v>2150803</v>
      </c>
      <c r="B1068" s="9" t="s">
        <v>771</v>
      </c>
      <c r="C1068" s="32">
        <v>0</v>
      </c>
    </row>
    <row r="1069" s="1" customFormat="1" ht="17.1" customHeight="1" spans="1:3">
      <c r="A1069" s="9">
        <v>2150804</v>
      </c>
      <c r="B1069" s="9" t="s">
        <v>1571</v>
      </c>
      <c r="C1069" s="32">
        <v>0</v>
      </c>
    </row>
    <row r="1070" s="1" customFormat="1" ht="17.1" customHeight="1" spans="1:3">
      <c r="A1070" s="9">
        <v>2150805</v>
      </c>
      <c r="B1070" s="9" t="s">
        <v>1572</v>
      </c>
      <c r="C1070" s="32">
        <v>293</v>
      </c>
    </row>
    <row r="1071" s="1" customFormat="1" ht="17.1" customHeight="1" spans="1:3">
      <c r="A1071" s="9">
        <v>2150806</v>
      </c>
      <c r="B1071" s="9" t="s">
        <v>1573</v>
      </c>
      <c r="C1071" s="32">
        <v>0</v>
      </c>
    </row>
    <row r="1072" s="1" customFormat="1" ht="17.1" customHeight="1" spans="1:3">
      <c r="A1072" s="9">
        <v>2150899</v>
      </c>
      <c r="B1072" s="9" t="s">
        <v>1574</v>
      </c>
      <c r="C1072" s="32">
        <v>1803</v>
      </c>
    </row>
    <row r="1073" s="1" customFormat="1" ht="17.1" customHeight="1" spans="1:3">
      <c r="A1073" s="9">
        <v>21599</v>
      </c>
      <c r="B1073" s="18" t="s">
        <v>1575</v>
      </c>
      <c r="C1073" s="10">
        <f>SUM(C1074:C1078)</f>
        <v>6</v>
      </c>
    </row>
    <row r="1074" s="1" customFormat="1" ht="17.1" customHeight="1" spans="1:3">
      <c r="A1074" s="9">
        <v>2159901</v>
      </c>
      <c r="B1074" s="9" t="s">
        <v>1576</v>
      </c>
      <c r="C1074" s="32">
        <v>0</v>
      </c>
    </row>
    <row r="1075" s="1" customFormat="1" ht="17.1" customHeight="1" spans="1:3">
      <c r="A1075" s="9">
        <v>2159904</v>
      </c>
      <c r="B1075" s="9" t="s">
        <v>1577</v>
      </c>
      <c r="C1075" s="32">
        <v>0</v>
      </c>
    </row>
    <row r="1076" s="1" customFormat="1" ht="17.1" customHeight="1" spans="1:3">
      <c r="A1076" s="9">
        <v>2159905</v>
      </c>
      <c r="B1076" s="9" t="s">
        <v>1578</v>
      </c>
      <c r="C1076" s="32">
        <v>0</v>
      </c>
    </row>
    <row r="1077" s="1" customFormat="1" ht="16.9" customHeight="1" spans="1:3">
      <c r="A1077" s="9">
        <v>2159906</v>
      </c>
      <c r="B1077" s="9" t="s">
        <v>1579</v>
      </c>
      <c r="C1077" s="32">
        <v>0</v>
      </c>
    </row>
    <row r="1078" s="1" customFormat="1" ht="17.1" customHeight="1" spans="1:3">
      <c r="A1078" s="9">
        <v>2159999</v>
      </c>
      <c r="B1078" s="9" t="s">
        <v>1580</v>
      </c>
      <c r="C1078" s="32">
        <v>6</v>
      </c>
    </row>
    <row r="1079" s="1" customFormat="1" ht="17.1" customHeight="1" spans="1:3">
      <c r="A1079" s="9">
        <v>216</v>
      </c>
      <c r="B1079" s="18" t="s">
        <v>1581</v>
      </c>
      <c r="C1079" s="10">
        <f>SUM(C1080,C1090,C1096)</f>
        <v>1237</v>
      </c>
    </row>
    <row r="1080" s="1" customFormat="1" ht="17.1" customHeight="1" spans="1:3">
      <c r="A1080" s="9">
        <v>21602</v>
      </c>
      <c r="B1080" s="18" t="s">
        <v>1582</v>
      </c>
      <c r="C1080" s="10">
        <f>SUM(C1081:C1089)</f>
        <v>1185</v>
      </c>
    </row>
    <row r="1081" s="1" customFormat="1" ht="17.1" customHeight="1" spans="1:3">
      <c r="A1081" s="9">
        <v>2160201</v>
      </c>
      <c r="B1081" s="9" t="s">
        <v>769</v>
      </c>
      <c r="C1081" s="32">
        <v>177</v>
      </c>
    </row>
    <row r="1082" s="1" customFormat="1" ht="17.1" customHeight="1" spans="1:3">
      <c r="A1082" s="9">
        <v>2160202</v>
      </c>
      <c r="B1082" s="9" t="s">
        <v>770</v>
      </c>
      <c r="C1082" s="32">
        <v>0</v>
      </c>
    </row>
    <row r="1083" s="1" customFormat="1" ht="17.1" customHeight="1" spans="1:3">
      <c r="A1083" s="9">
        <v>2160203</v>
      </c>
      <c r="B1083" s="9" t="s">
        <v>771</v>
      </c>
      <c r="C1083" s="32">
        <v>0</v>
      </c>
    </row>
    <row r="1084" s="1" customFormat="1" ht="17.1" customHeight="1" spans="1:3">
      <c r="A1084" s="9">
        <v>2160216</v>
      </c>
      <c r="B1084" s="9" t="s">
        <v>1583</v>
      </c>
      <c r="C1084" s="32">
        <v>0</v>
      </c>
    </row>
    <row r="1085" s="1" customFormat="1" ht="17.1" customHeight="1" spans="1:3">
      <c r="A1085" s="9">
        <v>2160217</v>
      </c>
      <c r="B1085" s="9" t="s">
        <v>1584</v>
      </c>
      <c r="C1085" s="32">
        <v>0</v>
      </c>
    </row>
    <row r="1086" s="1" customFormat="1" ht="17.1" customHeight="1" spans="1:3">
      <c r="A1086" s="9">
        <v>2160218</v>
      </c>
      <c r="B1086" s="9" t="s">
        <v>1585</v>
      </c>
      <c r="C1086" s="32">
        <v>0</v>
      </c>
    </row>
    <row r="1087" s="1" customFormat="1" ht="17.1" customHeight="1" spans="1:3">
      <c r="A1087" s="9">
        <v>2160219</v>
      </c>
      <c r="B1087" s="9" t="s">
        <v>1586</v>
      </c>
      <c r="C1087" s="32">
        <v>0</v>
      </c>
    </row>
    <row r="1088" s="1" customFormat="1" ht="17.1" customHeight="1" spans="1:3">
      <c r="A1088" s="9">
        <v>2160250</v>
      </c>
      <c r="B1088" s="9" t="s">
        <v>778</v>
      </c>
      <c r="C1088" s="32">
        <v>0</v>
      </c>
    </row>
    <row r="1089" s="1" customFormat="1" ht="17.1" customHeight="1" spans="1:3">
      <c r="A1089" s="9">
        <v>2160299</v>
      </c>
      <c r="B1089" s="9" t="s">
        <v>1587</v>
      </c>
      <c r="C1089" s="32">
        <v>1008</v>
      </c>
    </row>
    <row r="1090" s="1" customFormat="1" ht="17.1" customHeight="1" spans="1:3">
      <c r="A1090" s="9">
        <v>21606</v>
      </c>
      <c r="B1090" s="18" t="s">
        <v>1588</v>
      </c>
      <c r="C1090" s="10">
        <f>SUM(C1091:C1095)</f>
        <v>52</v>
      </c>
    </row>
    <row r="1091" s="1" customFormat="1" ht="17.1" customHeight="1" spans="1:3">
      <c r="A1091" s="9">
        <v>2160601</v>
      </c>
      <c r="B1091" s="9" t="s">
        <v>769</v>
      </c>
      <c r="C1091" s="32">
        <v>0</v>
      </c>
    </row>
    <row r="1092" s="1" customFormat="1" ht="17.1" customHeight="1" spans="1:3">
      <c r="A1092" s="9">
        <v>2160602</v>
      </c>
      <c r="B1092" s="9" t="s">
        <v>770</v>
      </c>
      <c r="C1092" s="32">
        <v>0</v>
      </c>
    </row>
    <row r="1093" s="1" customFormat="1" ht="17.1" customHeight="1" spans="1:3">
      <c r="A1093" s="9">
        <v>2160603</v>
      </c>
      <c r="B1093" s="9" t="s">
        <v>771</v>
      </c>
      <c r="C1093" s="32">
        <v>0</v>
      </c>
    </row>
    <row r="1094" s="1" customFormat="1" ht="17.1" customHeight="1" spans="1:3">
      <c r="A1094" s="9">
        <v>2160607</v>
      </c>
      <c r="B1094" s="9" t="s">
        <v>1589</v>
      </c>
      <c r="C1094" s="32">
        <v>0</v>
      </c>
    </row>
    <row r="1095" s="1" customFormat="1" ht="17.1" customHeight="1" spans="1:3">
      <c r="A1095" s="9">
        <v>2160699</v>
      </c>
      <c r="B1095" s="9" t="s">
        <v>1590</v>
      </c>
      <c r="C1095" s="32">
        <v>52</v>
      </c>
    </row>
    <row r="1096" s="1" customFormat="1" ht="17.1" customHeight="1" spans="1:3">
      <c r="A1096" s="9">
        <v>21699</v>
      </c>
      <c r="B1096" s="18" t="s">
        <v>1591</v>
      </c>
      <c r="C1096" s="10">
        <f>SUM(C1097:C1098)</f>
        <v>0</v>
      </c>
    </row>
    <row r="1097" s="1" customFormat="1" ht="17.1" customHeight="1" spans="1:3">
      <c r="A1097" s="9">
        <v>2169901</v>
      </c>
      <c r="B1097" s="9" t="s">
        <v>1592</v>
      </c>
      <c r="C1097" s="32">
        <v>0</v>
      </c>
    </row>
    <row r="1098" s="1" customFormat="1" ht="17.1" customHeight="1" spans="1:3">
      <c r="A1098" s="9">
        <v>2169999</v>
      </c>
      <c r="B1098" s="9" t="s">
        <v>1593</v>
      </c>
      <c r="C1098" s="32">
        <v>0</v>
      </c>
    </row>
    <row r="1099" s="1" customFormat="1" ht="17.1" customHeight="1" spans="1:3">
      <c r="A1099" s="9">
        <v>217</v>
      </c>
      <c r="B1099" s="18" t="s">
        <v>1594</v>
      </c>
      <c r="C1099" s="10">
        <f>SUM(C1100,C1107,C1117,C1123,C1126)</f>
        <v>324</v>
      </c>
    </row>
    <row r="1100" s="1" customFormat="1" ht="17.1" customHeight="1" spans="1:3">
      <c r="A1100" s="9">
        <v>21701</v>
      </c>
      <c r="B1100" s="18" t="s">
        <v>1595</v>
      </c>
      <c r="C1100" s="10">
        <f>SUM(C1101:C1106)</f>
        <v>0</v>
      </c>
    </row>
    <row r="1101" s="1" customFormat="1" ht="17.1" customHeight="1" spans="1:3">
      <c r="A1101" s="9">
        <v>2170101</v>
      </c>
      <c r="B1101" s="9" t="s">
        <v>769</v>
      </c>
      <c r="C1101" s="32">
        <v>0</v>
      </c>
    </row>
    <row r="1102" s="1" customFormat="1" ht="17.1" customHeight="1" spans="1:3">
      <c r="A1102" s="9">
        <v>2170102</v>
      </c>
      <c r="B1102" s="9" t="s">
        <v>770</v>
      </c>
      <c r="C1102" s="32">
        <v>0</v>
      </c>
    </row>
    <row r="1103" s="1" customFormat="1" ht="17.1" customHeight="1" spans="1:3">
      <c r="A1103" s="9">
        <v>2170103</v>
      </c>
      <c r="B1103" s="9" t="s">
        <v>771</v>
      </c>
      <c r="C1103" s="32">
        <v>0</v>
      </c>
    </row>
    <row r="1104" s="1" customFormat="1" ht="17.1" customHeight="1" spans="1:3">
      <c r="A1104" s="9">
        <v>2170104</v>
      </c>
      <c r="B1104" s="9" t="s">
        <v>1596</v>
      </c>
      <c r="C1104" s="32">
        <v>0</v>
      </c>
    </row>
    <row r="1105" s="1" customFormat="1" ht="17.1" customHeight="1" spans="1:3">
      <c r="A1105" s="9">
        <v>2170150</v>
      </c>
      <c r="B1105" s="9" t="s">
        <v>778</v>
      </c>
      <c r="C1105" s="32">
        <v>0</v>
      </c>
    </row>
    <row r="1106" s="1" customFormat="1" ht="17.1" customHeight="1" spans="1:3">
      <c r="A1106" s="9">
        <v>2170199</v>
      </c>
      <c r="B1106" s="9" t="s">
        <v>1597</v>
      </c>
      <c r="C1106" s="32">
        <v>0</v>
      </c>
    </row>
    <row r="1107" s="1" customFormat="1" ht="17.1" customHeight="1" spans="1:3">
      <c r="A1107" s="9">
        <v>21702</v>
      </c>
      <c r="B1107" s="18" t="s">
        <v>1598</v>
      </c>
      <c r="C1107" s="10">
        <f>SUM(C1108:C1116)</f>
        <v>0</v>
      </c>
    </row>
    <row r="1108" s="1" customFormat="1" ht="17.1" customHeight="1" spans="1:3">
      <c r="A1108" s="9">
        <v>2170201</v>
      </c>
      <c r="B1108" s="9" t="s">
        <v>1599</v>
      </c>
      <c r="C1108" s="32">
        <v>0</v>
      </c>
    </row>
    <row r="1109" s="1" customFormat="1" ht="17.1" customHeight="1" spans="1:3">
      <c r="A1109" s="9">
        <v>2170202</v>
      </c>
      <c r="B1109" s="9" t="s">
        <v>1600</v>
      </c>
      <c r="C1109" s="32">
        <v>0</v>
      </c>
    </row>
    <row r="1110" s="1" customFormat="1" ht="17.1" customHeight="1" spans="1:3">
      <c r="A1110" s="9">
        <v>2170203</v>
      </c>
      <c r="B1110" s="9" t="s">
        <v>1601</v>
      </c>
      <c r="C1110" s="32">
        <v>0</v>
      </c>
    </row>
    <row r="1111" s="1" customFormat="1" ht="17.1" customHeight="1" spans="1:3">
      <c r="A1111" s="9">
        <v>2170204</v>
      </c>
      <c r="B1111" s="9" t="s">
        <v>1602</v>
      </c>
      <c r="C1111" s="32">
        <v>0</v>
      </c>
    </row>
    <row r="1112" s="1" customFormat="1" ht="17.1" customHeight="1" spans="1:3">
      <c r="A1112" s="9">
        <v>2170205</v>
      </c>
      <c r="B1112" s="9" t="s">
        <v>1603</v>
      </c>
      <c r="C1112" s="32">
        <v>0</v>
      </c>
    </row>
    <row r="1113" s="1" customFormat="1" ht="17.1" customHeight="1" spans="1:3">
      <c r="A1113" s="9">
        <v>2170206</v>
      </c>
      <c r="B1113" s="9" t="s">
        <v>1604</v>
      </c>
      <c r="C1113" s="32">
        <v>0</v>
      </c>
    </row>
    <row r="1114" s="1" customFormat="1" ht="17.1" customHeight="1" spans="1:3">
      <c r="A1114" s="9">
        <v>2170207</v>
      </c>
      <c r="B1114" s="9" t="s">
        <v>1605</v>
      </c>
      <c r="C1114" s="32">
        <v>0</v>
      </c>
    </row>
    <row r="1115" s="1" customFormat="1" ht="17.1" customHeight="1" spans="1:3">
      <c r="A1115" s="9">
        <v>2170208</v>
      </c>
      <c r="B1115" s="9" t="s">
        <v>1606</v>
      </c>
      <c r="C1115" s="32">
        <v>0</v>
      </c>
    </row>
    <row r="1116" s="1" customFormat="1" ht="17.1" customHeight="1" spans="1:3">
      <c r="A1116" s="9">
        <v>2170299</v>
      </c>
      <c r="B1116" s="9" t="s">
        <v>1607</v>
      </c>
      <c r="C1116" s="32">
        <v>0</v>
      </c>
    </row>
    <row r="1117" s="1" customFormat="1" ht="17.1" customHeight="1" spans="1:3">
      <c r="A1117" s="9">
        <v>21703</v>
      </c>
      <c r="B1117" s="18" t="s">
        <v>1608</v>
      </c>
      <c r="C1117" s="10">
        <f>SUM(C1118:C1122)</f>
        <v>324</v>
      </c>
    </row>
    <row r="1118" s="1" customFormat="1" ht="17.1" customHeight="1" spans="1:3">
      <c r="A1118" s="9">
        <v>2170301</v>
      </c>
      <c r="B1118" s="9" t="s">
        <v>1609</v>
      </c>
      <c r="C1118" s="32">
        <v>0</v>
      </c>
    </row>
    <row r="1119" s="1" customFormat="1" ht="17.1" customHeight="1" spans="1:3">
      <c r="A1119" s="9">
        <v>2170302</v>
      </c>
      <c r="B1119" s="9" t="s">
        <v>1610</v>
      </c>
      <c r="C1119" s="32">
        <v>0</v>
      </c>
    </row>
    <row r="1120" s="1" customFormat="1" ht="17.1" customHeight="1" spans="1:3">
      <c r="A1120" s="9">
        <v>2170303</v>
      </c>
      <c r="B1120" s="9" t="s">
        <v>1611</v>
      </c>
      <c r="C1120" s="32">
        <v>0</v>
      </c>
    </row>
    <row r="1121" s="1" customFormat="1" ht="17.1" customHeight="1" spans="1:3">
      <c r="A1121" s="9">
        <v>2170304</v>
      </c>
      <c r="B1121" s="9" t="s">
        <v>1612</v>
      </c>
      <c r="C1121" s="32">
        <v>0</v>
      </c>
    </row>
    <row r="1122" s="1" customFormat="1" ht="17.1" customHeight="1" spans="1:3">
      <c r="A1122" s="9">
        <v>2170399</v>
      </c>
      <c r="B1122" s="9" t="s">
        <v>1613</v>
      </c>
      <c r="C1122" s="32">
        <v>324</v>
      </c>
    </row>
    <row r="1123" s="1" customFormat="1" ht="17.1" customHeight="1" spans="1:3">
      <c r="A1123" s="9">
        <v>21704</v>
      </c>
      <c r="B1123" s="18" t="s">
        <v>1614</v>
      </c>
      <c r="C1123" s="10">
        <f>SUM(C1124:C1125)</f>
        <v>0</v>
      </c>
    </row>
    <row r="1124" s="1" customFormat="1" ht="17.1" customHeight="1" spans="1:3">
      <c r="A1124" s="9">
        <v>2170401</v>
      </c>
      <c r="B1124" s="9" t="s">
        <v>1615</v>
      </c>
      <c r="C1124" s="32">
        <v>0</v>
      </c>
    </row>
    <row r="1125" s="1" customFormat="1" ht="17.1" customHeight="1" spans="1:3">
      <c r="A1125" s="9">
        <v>2170499</v>
      </c>
      <c r="B1125" s="9" t="s">
        <v>1616</v>
      </c>
      <c r="C1125" s="32">
        <v>0</v>
      </c>
    </row>
    <row r="1126" s="1" customFormat="1" ht="17.1" customHeight="1" spans="1:3">
      <c r="A1126" s="9">
        <v>21799</v>
      </c>
      <c r="B1126" s="18" t="s">
        <v>1617</v>
      </c>
      <c r="C1126" s="10">
        <f>SUM(C1127:C1128)</f>
        <v>0</v>
      </c>
    </row>
    <row r="1127" s="1" customFormat="1" ht="17.1" customHeight="1" spans="1:3">
      <c r="A1127" s="9">
        <v>2179902</v>
      </c>
      <c r="B1127" s="9" t="s">
        <v>1618</v>
      </c>
      <c r="C1127" s="32">
        <v>0</v>
      </c>
    </row>
    <row r="1128" s="1" customFormat="1" ht="17.1" customHeight="1" spans="1:3">
      <c r="A1128" s="9">
        <v>2179999</v>
      </c>
      <c r="B1128" s="9" t="s">
        <v>1619</v>
      </c>
      <c r="C1128" s="32">
        <v>0</v>
      </c>
    </row>
    <row r="1129" s="1" customFormat="1" ht="17.1" customHeight="1" spans="1:3">
      <c r="A1129" s="9">
        <v>219</v>
      </c>
      <c r="B1129" s="18" t="s">
        <v>79</v>
      </c>
      <c r="C1129" s="10">
        <f>SUM(C1130:C1138)</f>
        <v>0</v>
      </c>
    </row>
    <row r="1130" s="1" customFormat="1" ht="17.1" customHeight="1" spans="1:3">
      <c r="A1130" s="9">
        <v>21901</v>
      </c>
      <c r="B1130" s="18" t="s">
        <v>1620</v>
      </c>
      <c r="C1130" s="32">
        <v>0</v>
      </c>
    </row>
    <row r="1131" s="1" customFormat="1" ht="17.1" customHeight="1" spans="1:3">
      <c r="A1131" s="9">
        <v>21902</v>
      </c>
      <c r="B1131" s="18" t="s">
        <v>1621</v>
      </c>
      <c r="C1131" s="32">
        <v>0</v>
      </c>
    </row>
    <row r="1132" s="1" customFormat="1" ht="17.1" customHeight="1" spans="1:3">
      <c r="A1132" s="9">
        <v>21903</v>
      </c>
      <c r="B1132" s="18" t="s">
        <v>1622</v>
      </c>
      <c r="C1132" s="32">
        <v>0</v>
      </c>
    </row>
    <row r="1133" s="1" customFormat="1" ht="16.9" customHeight="1" spans="1:3">
      <c r="A1133" s="9">
        <v>21904</v>
      </c>
      <c r="B1133" s="18" t="s">
        <v>1623</v>
      </c>
      <c r="C1133" s="32">
        <v>0</v>
      </c>
    </row>
    <row r="1134" s="1" customFormat="1" ht="16.9" customHeight="1" spans="1:3">
      <c r="A1134" s="9">
        <v>21905</v>
      </c>
      <c r="B1134" s="18" t="s">
        <v>1624</v>
      </c>
      <c r="C1134" s="32">
        <v>0</v>
      </c>
    </row>
    <row r="1135" s="1" customFormat="1" ht="17.1" customHeight="1" spans="1:3">
      <c r="A1135" s="9">
        <v>21906</v>
      </c>
      <c r="B1135" s="18" t="s">
        <v>1401</v>
      </c>
      <c r="C1135" s="32">
        <v>0</v>
      </c>
    </row>
    <row r="1136" s="1" customFormat="1" ht="17.1" customHeight="1" spans="1:3">
      <c r="A1136" s="9">
        <v>21907</v>
      </c>
      <c r="B1136" s="18" t="s">
        <v>1625</v>
      </c>
      <c r="C1136" s="32">
        <v>0</v>
      </c>
    </row>
    <row r="1137" s="1" customFormat="1" ht="17.1" customHeight="1" spans="1:3">
      <c r="A1137" s="9">
        <v>21908</v>
      </c>
      <c r="B1137" s="18" t="s">
        <v>1626</v>
      </c>
      <c r="C1137" s="32">
        <v>0</v>
      </c>
    </row>
    <row r="1138" s="1" customFormat="1" ht="17.1" customHeight="1" spans="1:3">
      <c r="A1138" s="9">
        <v>21999</v>
      </c>
      <c r="B1138" s="18" t="s">
        <v>1627</v>
      </c>
      <c r="C1138" s="32">
        <v>0</v>
      </c>
    </row>
    <row r="1139" s="1" customFormat="1" ht="17.1" customHeight="1" spans="1:3">
      <c r="A1139" s="9">
        <v>220</v>
      </c>
      <c r="B1139" s="18" t="s">
        <v>1628</v>
      </c>
      <c r="C1139" s="10">
        <f>SUM(C1140,C1167,C1182)</f>
        <v>9201</v>
      </c>
    </row>
    <row r="1140" s="1" customFormat="1" ht="17.1" customHeight="1" spans="1:3">
      <c r="A1140" s="9">
        <v>22001</v>
      </c>
      <c r="B1140" s="18" t="s">
        <v>1629</v>
      </c>
      <c r="C1140" s="10">
        <f>SUM(C1141:C1166)</f>
        <v>9156</v>
      </c>
    </row>
    <row r="1141" s="1" customFormat="1" ht="17.1" customHeight="1" spans="1:3">
      <c r="A1141" s="9">
        <v>2200101</v>
      </c>
      <c r="B1141" s="9" t="s">
        <v>769</v>
      </c>
      <c r="C1141" s="32">
        <v>3539</v>
      </c>
    </row>
    <row r="1142" s="1" customFormat="1" ht="17.1" customHeight="1" spans="1:3">
      <c r="A1142" s="9">
        <v>2200102</v>
      </c>
      <c r="B1142" s="9" t="s">
        <v>770</v>
      </c>
      <c r="C1142" s="32">
        <v>54</v>
      </c>
    </row>
    <row r="1143" s="1" customFormat="1" ht="17.1" customHeight="1" spans="1:3">
      <c r="A1143" s="9">
        <v>2200103</v>
      </c>
      <c r="B1143" s="9" t="s">
        <v>771</v>
      </c>
      <c r="C1143" s="32">
        <v>0</v>
      </c>
    </row>
    <row r="1144" s="1" customFormat="1" ht="17.1" customHeight="1" spans="1:3">
      <c r="A1144" s="9">
        <v>2200104</v>
      </c>
      <c r="B1144" s="9" t="s">
        <v>1630</v>
      </c>
      <c r="C1144" s="32">
        <v>222</v>
      </c>
    </row>
    <row r="1145" s="1" customFormat="1" ht="17.1" customHeight="1" spans="1:3">
      <c r="A1145" s="9">
        <v>2200106</v>
      </c>
      <c r="B1145" s="9" t="s">
        <v>1631</v>
      </c>
      <c r="C1145" s="32">
        <v>100</v>
      </c>
    </row>
    <row r="1146" s="1" customFormat="1" ht="17.1" customHeight="1" spans="1:3">
      <c r="A1146" s="9">
        <v>2200107</v>
      </c>
      <c r="B1146" s="9" t="s">
        <v>1632</v>
      </c>
      <c r="C1146" s="32">
        <v>0</v>
      </c>
    </row>
    <row r="1147" s="1" customFormat="1" ht="17.1" customHeight="1" spans="1:3">
      <c r="A1147" s="9">
        <v>2200108</v>
      </c>
      <c r="B1147" s="9" t="s">
        <v>1633</v>
      </c>
      <c r="C1147" s="32">
        <v>0</v>
      </c>
    </row>
    <row r="1148" s="1" customFormat="1" ht="17.1" customHeight="1" spans="1:3">
      <c r="A1148" s="9">
        <v>2200109</v>
      </c>
      <c r="B1148" s="9" t="s">
        <v>1634</v>
      </c>
      <c r="C1148" s="32">
        <v>0</v>
      </c>
    </row>
    <row r="1149" s="1" customFormat="1" ht="17.1" customHeight="1" spans="1:3">
      <c r="A1149" s="9">
        <v>2200112</v>
      </c>
      <c r="B1149" s="9" t="s">
        <v>1635</v>
      </c>
      <c r="C1149" s="32">
        <v>0</v>
      </c>
    </row>
    <row r="1150" s="1" customFormat="1" ht="17.1" customHeight="1" spans="1:3">
      <c r="A1150" s="9">
        <v>2200113</v>
      </c>
      <c r="B1150" s="9" t="s">
        <v>1636</v>
      </c>
      <c r="C1150" s="32">
        <v>0</v>
      </c>
    </row>
    <row r="1151" s="1" customFormat="1" ht="17.1" customHeight="1" spans="1:3">
      <c r="A1151" s="9">
        <v>2200114</v>
      </c>
      <c r="B1151" s="9" t="s">
        <v>1637</v>
      </c>
      <c r="C1151" s="32">
        <v>10</v>
      </c>
    </row>
    <row r="1152" s="1" customFormat="1" ht="17.1" customHeight="1" spans="1:3">
      <c r="A1152" s="9">
        <v>2200115</v>
      </c>
      <c r="B1152" s="9" t="s">
        <v>1638</v>
      </c>
      <c r="C1152" s="32">
        <v>0</v>
      </c>
    </row>
    <row r="1153" s="1" customFormat="1" ht="17.1" customHeight="1" spans="1:3">
      <c r="A1153" s="9">
        <v>2200116</v>
      </c>
      <c r="B1153" s="9" t="s">
        <v>1639</v>
      </c>
      <c r="C1153" s="32">
        <v>0</v>
      </c>
    </row>
    <row r="1154" s="1" customFormat="1" ht="17.1" customHeight="1" spans="1:3">
      <c r="A1154" s="9">
        <v>2200119</v>
      </c>
      <c r="B1154" s="9" t="s">
        <v>1640</v>
      </c>
      <c r="C1154" s="32">
        <v>0</v>
      </c>
    </row>
    <row r="1155" s="1" customFormat="1" ht="17.1" customHeight="1" spans="1:3">
      <c r="A1155" s="9">
        <v>2200120</v>
      </c>
      <c r="B1155" s="9" t="s">
        <v>1641</v>
      </c>
      <c r="C1155" s="32">
        <v>0</v>
      </c>
    </row>
    <row r="1156" s="1" customFormat="1" ht="17.1" customHeight="1" spans="1:3">
      <c r="A1156" s="9">
        <v>2200121</v>
      </c>
      <c r="B1156" s="9" t="s">
        <v>1642</v>
      </c>
      <c r="C1156" s="32">
        <v>0</v>
      </c>
    </row>
    <row r="1157" s="1" customFormat="1" ht="17.1" customHeight="1" spans="1:3">
      <c r="A1157" s="9">
        <v>2200122</v>
      </c>
      <c r="B1157" s="9" t="s">
        <v>1643</v>
      </c>
      <c r="C1157" s="32">
        <v>0</v>
      </c>
    </row>
    <row r="1158" s="1" customFormat="1" ht="17.1" customHeight="1" spans="1:3">
      <c r="A1158" s="9">
        <v>2200123</v>
      </c>
      <c r="B1158" s="9" t="s">
        <v>1644</v>
      </c>
      <c r="C1158" s="32">
        <v>0</v>
      </c>
    </row>
    <row r="1159" s="1" customFormat="1" ht="17.1" customHeight="1" spans="1:3">
      <c r="A1159" s="9">
        <v>2200124</v>
      </c>
      <c r="B1159" s="9" t="s">
        <v>1645</v>
      </c>
      <c r="C1159" s="32">
        <v>0</v>
      </c>
    </row>
    <row r="1160" s="1" customFormat="1" ht="17.1" customHeight="1" spans="1:3">
      <c r="A1160" s="9">
        <v>2200125</v>
      </c>
      <c r="B1160" s="9" t="s">
        <v>1646</v>
      </c>
      <c r="C1160" s="32">
        <v>0</v>
      </c>
    </row>
    <row r="1161" s="1" customFormat="1" ht="16.9" customHeight="1" spans="1:3">
      <c r="A1161" s="9">
        <v>2200126</v>
      </c>
      <c r="B1161" s="9" t="s">
        <v>1647</v>
      </c>
      <c r="C1161" s="32">
        <v>0</v>
      </c>
    </row>
    <row r="1162" s="1" customFormat="1" ht="16.9" customHeight="1" spans="1:3">
      <c r="A1162" s="9">
        <v>2200127</v>
      </c>
      <c r="B1162" s="9" t="s">
        <v>1648</v>
      </c>
      <c r="C1162" s="32">
        <v>0</v>
      </c>
    </row>
    <row r="1163" s="1" customFormat="1" ht="16.9" customHeight="1" spans="1:3">
      <c r="A1163" s="9">
        <v>2200128</v>
      </c>
      <c r="B1163" s="9" t="s">
        <v>1649</v>
      </c>
      <c r="C1163" s="32">
        <v>0</v>
      </c>
    </row>
    <row r="1164" s="1" customFormat="1" ht="16.9" customHeight="1" spans="1:3">
      <c r="A1164" s="9">
        <v>2200129</v>
      </c>
      <c r="B1164" s="9" t="s">
        <v>1650</v>
      </c>
      <c r="C1164" s="32">
        <v>0</v>
      </c>
    </row>
    <row r="1165" s="1" customFormat="1" ht="16.9" customHeight="1" spans="1:3">
      <c r="A1165" s="9">
        <v>2200150</v>
      </c>
      <c r="B1165" s="9" t="s">
        <v>778</v>
      </c>
      <c r="C1165" s="32">
        <v>0</v>
      </c>
    </row>
    <row r="1166" s="1" customFormat="1" ht="16.9" customHeight="1" spans="1:3">
      <c r="A1166" s="9">
        <v>2200199</v>
      </c>
      <c r="B1166" s="9" t="s">
        <v>1651</v>
      </c>
      <c r="C1166" s="32">
        <v>5231</v>
      </c>
    </row>
    <row r="1167" s="1" customFormat="1" ht="16.9" customHeight="1" spans="1:3">
      <c r="A1167" s="9">
        <v>22005</v>
      </c>
      <c r="B1167" s="18" t="s">
        <v>1652</v>
      </c>
      <c r="C1167" s="10">
        <f>SUM(C1168:C1181)</f>
        <v>45</v>
      </c>
    </row>
    <row r="1168" s="1" customFormat="1" ht="16.9" customHeight="1" spans="1:3">
      <c r="A1168" s="9">
        <v>2200501</v>
      </c>
      <c r="B1168" s="9" t="s">
        <v>769</v>
      </c>
      <c r="C1168" s="32">
        <v>45</v>
      </c>
    </row>
    <row r="1169" s="1" customFormat="1" ht="16.9" customHeight="1" spans="1:3">
      <c r="A1169" s="9">
        <v>2200502</v>
      </c>
      <c r="B1169" s="9" t="s">
        <v>770</v>
      </c>
      <c r="C1169" s="32">
        <v>0</v>
      </c>
    </row>
    <row r="1170" s="1" customFormat="1" ht="16.9" customHeight="1" spans="1:3">
      <c r="A1170" s="9">
        <v>2200503</v>
      </c>
      <c r="B1170" s="9" t="s">
        <v>771</v>
      </c>
      <c r="C1170" s="32">
        <v>0</v>
      </c>
    </row>
    <row r="1171" s="1" customFormat="1" ht="17.1" customHeight="1" spans="1:3">
      <c r="A1171" s="9">
        <v>2200504</v>
      </c>
      <c r="B1171" s="9" t="s">
        <v>1653</v>
      </c>
      <c r="C1171" s="32">
        <v>0</v>
      </c>
    </row>
    <row r="1172" s="1" customFormat="1" ht="17.1" customHeight="1" spans="1:3">
      <c r="A1172" s="9">
        <v>2200506</v>
      </c>
      <c r="B1172" s="9" t="s">
        <v>1654</v>
      </c>
      <c r="C1172" s="32">
        <v>0</v>
      </c>
    </row>
    <row r="1173" s="1" customFormat="1" ht="17.1" customHeight="1" spans="1:3">
      <c r="A1173" s="9">
        <v>2200507</v>
      </c>
      <c r="B1173" s="9" t="s">
        <v>1655</v>
      </c>
      <c r="C1173" s="32">
        <v>0</v>
      </c>
    </row>
    <row r="1174" s="1" customFormat="1" ht="17.1" customHeight="1" spans="1:3">
      <c r="A1174" s="9">
        <v>2200508</v>
      </c>
      <c r="B1174" s="9" t="s">
        <v>1656</v>
      </c>
      <c r="C1174" s="32">
        <v>0</v>
      </c>
    </row>
    <row r="1175" s="1" customFormat="1" ht="17.1" customHeight="1" spans="1:3">
      <c r="A1175" s="9">
        <v>2200509</v>
      </c>
      <c r="B1175" s="9" t="s">
        <v>1657</v>
      </c>
      <c r="C1175" s="32">
        <v>0</v>
      </c>
    </row>
    <row r="1176" s="1" customFormat="1" ht="17.1" customHeight="1" spans="1:3">
      <c r="A1176" s="9">
        <v>2200510</v>
      </c>
      <c r="B1176" s="9" t="s">
        <v>1658</v>
      </c>
      <c r="C1176" s="32">
        <v>0</v>
      </c>
    </row>
    <row r="1177" s="1" customFormat="1" ht="17.1" customHeight="1" spans="1:3">
      <c r="A1177" s="9">
        <v>2200511</v>
      </c>
      <c r="B1177" s="9" t="s">
        <v>1659</v>
      </c>
      <c r="C1177" s="32">
        <v>0</v>
      </c>
    </row>
    <row r="1178" s="1" customFormat="1" ht="17.1" customHeight="1" spans="1:3">
      <c r="A1178" s="9">
        <v>2200512</v>
      </c>
      <c r="B1178" s="9" t="s">
        <v>1660</v>
      </c>
      <c r="C1178" s="32">
        <v>0</v>
      </c>
    </row>
    <row r="1179" s="1" customFormat="1" ht="17.1" customHeight="1" spans="1:3">
      <c r="A1179" s="9">
        <v>2200513</v>
      </c>
      <c r="B1179" s="9" t="s">
        <v>1661</v>
      </c>
      <c r="C1179" s="32">
        <v>0</v>
      </c>
    </row>
    <row r="1180" s="1" customFormat="1" ht="17.1" customHeight="1" spans="1:3">
      <c r="A1180" s="9">
        <v>2200514</v>
      </c>
      <c r="B1180" s="9" t="s">
        <v>1662</v>
      </c>
      <c r="C1180" s="32">
        <v>0</v>
      </c>
    </row>
    <row r="1181" s="1" customFormat="1" ht="17.1" customHeight="1" spans="1:3">
      <c r="A1181" s="9">
        <v>2200599</v>
      </c>
      <c r="B1181" s="9" t="s">
        <v>1663</v>
      </c>
      <c r="C1181" s="32">
        <v>0</v>
      </c>
    </row>
    <row r="1182" s="1" customFormat="1" ht="17.1" customHeight="1" spans="1:3">
      <c r="A1182" s="9">
        <v>22099</v>
      </c>
      <c r="B1182" s="18" t="s">
        <v>1664</v>
      </c>
      <c r="C1182" s="10">
        <f>C1183</f>
        <v>0</v>
      </c>
    </row>
    <row r="1183" s="1" customFormat="1" ht="17.1" customHeight="1" spans="1:3">
      <c r="A1183" s="9">
        <v>2209999</v>
      </c>
      <c r="B1183" s="9" t="s">
        <v>1665</v>
      </c>
      <c r="C1183" s="32">
        <v>0</v>
      </c>
    </row>
    <row r="1184" s="1" customFormat="1" ht="17.1" customHeight="1" spans="1:3">
      <c r="A1184" s="9">
        <v>221</v>
      </c>
      <c r="B1184" s="18" t="s">
        <v>1666</v>
      </c>
      <c r="C1184" s="10">
        <f>SUM(C1185,C1197,C1201)</f>
        <v>26750</v>
      </c>
    </row>
    <row r="1185" s="1" customFormat="1" ht="17.1" customHeight="1" spans="1:3">
      <c r="A1185" s="9">
        <v>22101</v>
      </c>
      <c r="B1185" s="18" t="s">
        <v>1667</v>
      </c>
      <c r="C1185" s="10">
        <f>SUM(C1186:C1196)</f>
        <v>9418</v>
      </c>
    </row>
    <row r="1186" s="1" customFormat="1" ht="17.1" customHeight="1" spans="1:3">
      <c r="A1186" s="9">
        <v>2210101</v>
      </c>
      <c r="B1186" s="9" t="s">
        <v>1668</v>
      </c>
      <c r="C1186" s="32">
        <v>0</v>
      </c>
    </row>
    <row r="1187" s="1" customFormat="1" ht="17.1" customHeight="1" spans="1:3">
      <c r="A1187" s="9">
        <v>2210102</v>
      </c>
      <c r="B1187" s="9" t="s">
        <v>1669</v>
      </c>
      <c r="C1187" s="32">
        <v>0</v>
      </c>
    </row>
    <row r="1188" s="1" customFormat="1" ht="17.1" customHeight="1" spans="1:3">
      <c r="A1188" s="9">
        <v>2210103</v>
      </c>
      <c r="B1188" s="9" t="s">
        <v>1670</v>
      </c>
      <c r="C1188" s="32">
        <v>559</v>
      </c>
    </row>
    <row r="1189" s="1" customFormat="1" ht="17.1" customHeight="1" spans="1:3">
      <c r="A1189" s="9">
        <v>2210104</v>
      </c>
      <c r="B1189" s="9" t="s">
        <v>1671</v>
      </c>
      <c r="C1189" s="32">
        <v>0</v>
      </c>
    </row>
    <row r="1190" s="1" customFormat="1" ht="17.1" customHeight="1" spans="1:3">
      <c r="A1190" s="9">
        <v>2210105</v>
      </c>
      <c r="B1190" s="9" t="s">
        <v>1672</v>
      </c>
      <c r="C1190" s="32">
        <v>248</v>
      </c>
    </row>
    <row r="1191" s="1" customFormat="1" ht="17.1" customHeight="1" spans="1:3">
      <c r="A1191" s="9">
        <v>2210106</v>
      </c>
      <c r="B1191" s="9" t="s">
        <v>1673</v>
      </c>
      <c r="C1191" s="32">
        <v>34</v>
      </c>
    </row>
    <row r="1192" s="1" customFormat="1" ht="17.1" customHeight="1" spans="1:3">
      <c r="A1192" s="9">
        <v>2210107</v>
      </c>
      <c r="B1192" s="9" t="s">
        <v>1674</v>
      </c>
      <c r="C1192" s="32">
        <v>0</v>
      </c>
    </row>
    <row r="1193" s="1" customFormat="1" ht="17.1" customHeight="1" spans="1:3">
      <c r="A1193" s="9">
        <v>2210108</v>
      </c>
      <c r="B1193" s="9" t="s">
        <v>1675</v>
      </c>
      <c r="C1193" s="32">
        <v>6843</v>
      </c>
    </row>
    <row r="1194" s="1" customFormat="1" ht="17.1" customHeight="1" spans="1:3">
      <c r="A1194" s="9">
        <v>2210109</v>
      </c>
      <c r="B1194" s="9" t="s">
        <v>1676</v>
      </c>
      <c r="C1194" s="32">
        <v>0</v>
      </c>
    </row>
    <row r="1195" s="1" customFormat="1" ht="17.1" customHeight="1" spans="1:3">
      <c r="A1195" s="9">
        <v>2210110</v>
      </c>
      <c r="B1195" s="9" t="s">
        <v>1788</v>
      </c>
      <c r="C1195" s="32">
        <v>598</v>
      </c>
    </row>
    <row r="1196" s="1" customFormat="1" ht="17.1" customHeight="1" spans="1:3">
      <c r="A1196" s="9">
        <v>2210199</v>
      </c>
      <c r="B1196" s="9" t="s">
        <v>1677</v>
      </c>
      <c r="C1196" s="32">
        <v>1136</v>
      </c>
    </row>
    <row r="1197" s="1" customFormat="1" ht="17.1" customHeight="1" spans="1:3">
      <c r="A1197" s="9">
        <v>22102</v>
      </c>
      <c r="B1197" s="18" t="s">
        <v>1678</v>
      </c>
      <c r="C1197" s="10">
        <f>SUM(C1198:C1200)</f>
        <v>12470</v>
      </c>
    </row>
    <row r="1198" s="1" customFormat="1" ht="17.1" customHeight="1" spans="1:3">
      <c r="A1198" s="9">
        <v>2210201</v>
      </c>
      <c r="B1198" s="9" t="s">
        <v>1679</v>
      </c>
      <c r="C1198" s="32">
        <v>12470</v>
      </c>
    </row>
    <row r="1199" s="1" customFormat="1" ht="16.9" customHeight="1" spans="1:3">
      <c r="A1199" s="9">
        <v>2210202</v>
      </c>
      <c r="B1199" s="9" t="s">
        <v>1680</v>
      </c>
      <c r="C1199" s="32">
        <v>0</v>
      </c>
    </row>
    <row r="1200" s="1" customFormat="1" ht="16.9" customHeight="1" spans="1:3">
      <c r="A1200" s="9">
        <v>2210203</v>
      </c>
      <c r="B1200" s="9" t="s">
        <v>1681</v>
      </c>
      <c r="C1200" s="32">
        <v>0</v>
      </c>
    </row>
    <row r="1201" s="1" customFormat="1" ht="17.1" customHeight="1" spans="1:3">
      <c r="A1201" s="9">
        <v>22103</v>
      </c>
      <c r="B1201" s="18" t="s">
        <v>1682</v>
      </c>
      <c r="C1201" s="10">
        <f>SUM(C1202:C1204)</f>
        <v>4862</v>
      </c>
    </row>
    <row r="1202" s="1" customFormat="1" ht="17.1" customHeight="1" spans="1:3">
      <c r="A1202" s="9">
        <v>2210301</v>
      </c>
      <c r="B1202" s="9" t="s">
        <v>1683</v>
      </c>
      <c r="C1202" s="32">
        <v>0</v>
      </c>
    </row>
    <row r="1203" s="1" customFormat="1" ht="17.1" customHeight="1" spans="1:3">
      <c r="A1203" s="9">
        <v>2210302</v>
      </c>
      <c r="B1203" s="9" t="s">
        <v>1684</v>
      </c>
      <c r="C1203" s="32">
        <v>0</v>
      </c>
    </row>
    <row r="1204" s="1" customFormat="1" ht="17.1" customHeight="1" spans="1:3">
      <c r="A1204" s="9">
        <v>2210399</v>
      </c>
      <c r="B1204" s="9" t="s">
        <v>1685</v>
      </c>
      <c r="C1204" s="32">
        <v>4862</v>
      </c>
    </row>
    <row r="1205" s="1" customFormat="1" ht="17.1" customHeight="1" spans="1:3">
      <c r="A1205" s="9">
        <v>222</v>
      </c>
      <c r="B1205" s="18" t="s">
        <v>1686</v>
      </c>
      <c r="C1205" s="10">
        <f>SUM(C1206,C1224,C1230,C1236)</f>
        <v>3879</v>
      </c>
    </row>
    <row r="1206" s="1" customFormat="1" ht="17.1" customHeight="1" spans="1:3">
      <c r="A1206" s="9">
        <v>22201</v>
      </c>
      <c r="B1206" s="18" t="s">
        <v>1687</v>
      </c>
      <c r="C1206" s="10">
        <f>SUM(C1207:C1223)</f>
        <v>3879</v>
      </c>
    </row>
    <row r="1207" s="1" customFormat="1" ht="17.1" customHeight="1" spans="1:3">
      <c r="A1207" s="9">
        <v>2220101</v>
      </c>
      <c r="B1207" s="9" t="s">
        <v>769</v>
      </c>
      <c r="C1207" s="32">
        <v>0</v>
      </c>
    </row>
    <row r="1208" s="1" customFormat="1" ht="17.1" customHeight="1" spans="1:3">
      <c r="A1208" s="9">
        <v>2220102</v>
      </c>
      <c r="B1208" s="9" t="s">
        <v>770</v>
      </c>
      <c r="C1208" s="32">
        <v>0</v>
      </c>
    </row>
    <row r="1209" s="1" customFormat="1" ht="17.1" customHeight="1" spans="1:3">
      <c r="A1209" s="9">
        <v>2220103</v>
      </c>
      <c r="B1209" s="9" t="s">
        <v>771</v>
      </c>
      <c r="C1209" s="32">
        <v>0</v>
      </c>
    </row>
    <row r="1210" s="1" customFormat="1" ht="17.1" customHeight="1" spans="1:3">
      <c r="A1210" s="9">
        <v>2220104</v>
      </c>
      <c r="B1210" s="9" t="s">
        <v>1688</v>
      </c>
      <c r="C1210" s="32">
        <v>0</v>
      </c>
    </row>
    <row r="1211" s="1" customFormat="1" ht="17.1" customHeight="1" spans="1:3">
      <c r="A1211" s="9">
        <v>2220105</v>
      </c>
      <c r="B1211" s="9" t="s">
        <v>1689</v>
      </c>
      <c r="C1211" s="32">
        <v>0</v>
      </c>
    </row>
    <row r="1212" s="1" customFormat="1" ht="17.1" customHeight="1" spans="1:3">
      <c r="A1212" s="9">
        <v>2220106</v>
      </c>
      <c r="B1212" s="9" t="s">
        <v>1690</v>
      </c>
      <c r="C1212" s="32">
        <v>0</v>
      </c>
    </row>
    <row r="1213" s="1" customFormat="1" ht="17.1" customHeight="1" spans="1:3">
      <c r="A1213" s="9">
        <v>2220107</v>
      </c>
      <c r="B1213" s="9" t="s">
        <v>1691</v>
      </c>
      <c r="C1213" s="32">
        <v>0</v>
      </c>
    </row>
    <row r="1214" s="1" customFormat="1" ht="17.1" customHeight="1" spans="1:3">
      <c r="A1214" s="9">
        <v>2220112</v>
      </c>
      <c r="B1214" s="9" t="s">
        <v>1692</v>
      </c>
      <c r="C1214" s="32">
        <v>0</v>
      </c>
    </row>
    <row r="1215" s="1" customFormat="1" ht="17.1" customHeight="1" spans="1:3">
      <c r="A1215" s="9">
        <v>2220113</v>
      </c>
      <c r="B1215" s="9" t="s">
        <v>1693</v>
      </c>
      <c r="C1215" s="32">
        <v>0</v>
      </c>
    </row>
    <row r="1216" s="1" customFormat="1" ht="17.1" customHeight="1" spans="1:3">
      <c r="A1216" s="9">
        <v>2220114</v>
      </c>
      <c r="B1216" s="9" t="s">
        <v>1694</v>
      </c>
      <c r="C1216" s="32">
        <v>0</v>
      </c>
    </row>
    <row r="1217" s="1" customFormat="1" ht="17.1" customHeight="1" spans="1:3">
      <c r="A1217" s="9">
        <v>2220115</v>
      </c>
      <c r="B1217" s="9" t="s">
        <v>1695</v>
      </c>
      <c r="C1217" s="32">
        <v>564</v>
      </c>
    </row>
    <row r="1218" s="1" customFormat="1" ht="17.1" customHeight="1" spans="1:3">
      <c r="A1218" s="9">
        <v>2220118</v>
      </c>
      <c r="B1218" s="9" t="s">
        <v>1696</v>
      </c>
      <c r="C1218" s="32">
        <v>0</v>
      </c>
    </row>
    <row r="1219" s="1" customFormat="1" ht="17.1" customHeight="1" spans="1:3">
      <c r="A1219" s="9">
        <v>2220119</v>
      </c>
      <c r="B1219" s="9" t="s">
        <v>1697</v>
      </c>
      <c r="C1219" s="32">
        <v>0</v>
      </c>
    </row>
    <row r="1220" s="1" customFormat="1" ht="17.1" customHeight="1" spans="1:3">
      <c r="A1220" s="9">
        <v>2220120</v>
      </c>
      <c r="B1220" s="9" t="s">
        <v>1698</v>
      </c>
      <c r="C1220" s="32">
        <v>0</v>
      </c>
    </row>
    <row r="1221" s="1" customFormat="1" ht="17.1" customHeight="1" spans="1:3">
      <c r="A1221" s="9">
        <v>2220121</v>
      </c>
      <c r="B1221" s="9" t="s">
        <v>1699</v>
      </c>
      <c r="C1221" s="32">
        <v>0</v>
      </c>
    </row>
    <row r="1222" s="1" customFormat="1" ht="17.1" customHeight="1" spans="1:3">
      <c r="A1222" s="9">
        <v>2220150</v>
      </c>
      <c r="B1222" s="9" t="s">
        <v>778</v>
      </c>
      <c r="C1222" s="32">
        <v>0</v>
      </c>
    </row>
    <row r="1223" s="1" customFormat="1" ht="17.1" customHeight="1" spans="1:3">
      <c r="A1223" s="9">
        <v>2220199</v>
      </c>
      <c r="B1223" s="9" t="s">
        <v>1700</v>
      </c>
      <c r="C1223" s="32">
        <v>3315</v>
      </c>
    </row>
    <row r="1224" s="1" customFormat="1" ht="16.9" customHeight="1" spans="1:3">
      <c r="A1224" s="9">
        <v>22203</v>
      </c>
      <c r="B1224" s="18" t="s">
        <v>1701</v>
      </c>
      <c r="C1224" s="10">
        <f>SUM(C1225:C1229)</f>
        <v>0</v>
      </c>
    </row>
    <row r="1225" s="1" customFormat="1" ht="16.9" customHeight="1" spans="1:3">
      <c r="A1225" s="9">
        <v>2220301</v>
      </c>
      <c r="B1225" s="9" t="s">
        <v>1702</v>
      </c>
      <c r="C1225" s="32">
        <v>0</v>
      </c>
    </row>
    <row r="1226" s="1" customFormat="1" ht="16.9" customHeight="1" spans="1:3">
      <c r="A1226" s="9">
        <v>2220303</v>
      </c>
      <c r="B1226" s="9" t="s">
        <v>1789</v>
      </c>
      <c r="C1226" s="32">
        <v>0</v>
      </c>
    </row>
    <row r="1227" s="1" customFormat="1" ht="17.1" customHeight="1" spans="1:3">
      <c r="A1227" s="9">
        <v>2220304</v>
      </c>
      <c r="B1227" s="9" t="s">
        <v>1704</v>
      </c>
      <c r="C1227" s="32">
        <v>0</v>
      </c>
    </row>
    <row r="1228" s="1" customFormat="1" ht="17.1" customHeight="1" spans="1:3">
      <c r="A1228" s="9">
        <v>2220305</v>
      </c>
      <c r="B1228" s="9" t="s">
        <v>1705</v>
      </c>
      <c r="C1228" s="32">
        <v>0</v>
      </c>
    </row>
    <row r="1229" s="1" customFormat="1" ht="17.1" customHeight="1" spans="1:3">
      <c r="A1229" s="9">
        <v>2220399</v>
      </c>
      <c r="B1229" s="9" t="s">
        <v>1706</v>
      </c>
      <c r="C1229" s="32">
        <v>0</v>
      </c>
    </row>
    <row r="1230" s="1" customFormat="1" ht="17.1" customHeight="1" spans="1:3">
      <c r="A1230" s="9">
        <v>22204</v>
      </c>
      <c r="B1230" s="18" t="s">
        <v>1707</v>
      </c>
      <c r="C1230" s="10">
        <f>SUM(C1231:C1235)</f>
        <v>0</v>
      </c>
    </row>
    <row r="1231" s="1" customFormat="1" ht="17.1" customHeight="1" spans="1:3">
      <c r="A1231" s="9">
        <v>2220401</v>
      </c>
      <c r="B1231" s="9" t="s">
        <v>1708</v>
      </c>
      <c r="C1231" s="32">
        <v>0</v>
      </c>
    </row>
    <row r="1232" s="1" customFormat="1" ht="17.1" customHeight="1" spans="1:3">
      <c r="A1232" s="9">
        <v>2220402</v>
      </c>
      <c r="B1232" s="9" t="s">
        <v>1709</v>
      </c>
      <c r="C1232" s="32">
        <v>0</v>
      </c>
    </row>
    <row r="1233" s="1" customFormat="1" ht="16.9" customHeight="1" spans="1:3">
      <c r="A1233" s="9">
        <v>2220403</v>
      </c>
      <c r="B1233" s="9" t="s">
        <v>1710</v>
      </c>
      <c r="C1233" s="32">
        <v>0</v>
      </c>
    </row>
    <row r="1234" s="1" customFormat="1" ht="17.1" customHeight="1" spans="1:3">
      <c r="A1234" s="9">
        <v>2220404</v>
      </c>
      <c r="B1234" s="9" t="s">
        <v>1711</v>
      </c>
      <c r="C1234" s="32">
        <v>0</v>
      </c>
    </row>
    <row r="1235" s="1" customFormat="1" ht="17.1" customHeight="1" spans="1:3">
      <c r="A1235" s="9">
        <v>2220499</v>
      </c>
      <c r="B1235" s="9" t="s">
        <v>1712</v>
      </c>
      <c r="C1235" s="32">
        <v>0</v>
      </c>
    </row>
    <row r="1236" s="1" customFormat="1" ht="17.1" customHeight="1" spans="1:3">
      <c r="A1236" s="9">
        <v>22205</v>
      </c>
      <c r="B1236" s="18" t="s">
        <v>1713</v>
      </c>
      <c r="C1236" s="10">
        <f>SUM(C1237:C1248)</f>
        <v>0</v>
      </c>
    </row>
    <row r="1237" s="1" customFormat="1" ht="17.1" customHeight="1" spans="1:3">
      <c r="A1237" s="9">
        <v>2220501</v>
      </c>
      <c r="B1237" s="9" t="s">
        <v>1714</v>
      </c>
      <c r="C1237" s="32">
        <v>0</v>
      </c>
    </row>
    <row r="1238" s="1" customFormat="1" ht="17.1" customHeight="1" spans="1:3">
      <c r="A1238" s="9">
        <v>2220502</v>
      </c>
      <c r="B1238" s="9" t="s">
        <v>1715</v>
      </c>
      <c r="C1238" s="32">
        <v>0</v>
      </c>
    </row>
    <row r="1239" s="1" customFormat="1" ht="17.1" customHeight="1" spans="1:3">
      <c r="A1239" s="9">
        <v>2220503</v>
      </c>
      <c r="B1239" s="9" t="s">
        <v>1716</v>
      </c>
      <c r="C1239" s="32">
        <v>0</v>
      </c>
    </row>
    <row r="1240" s="1" customFormat="1" ht="17.1" customHeight="1" spans="1:3">
      <c r="A1240" s="9">
        <v>2220504</v>
      </c>
      <c r="B1240" s="9" t="s">
        <v>1717</v>
      </c>
      <c r="C1240" s="32">
        <v>0</v>
      </c>
    </row>
    <row r="1241" s="1" customFormat="1" ht="17.1" customHeight="1" spans="1:3">
      <c r="A1241" s="9">
        <v>2220505</v>
      </c>
      <c r="B1241" s="9" t="s">
        <v>1718</v>
      </c>
      <c r="C1241" s="32">
        <v>0</v>
      </c>
    </row>
    <row r="1242" s="1" customFormat="1" ht="17.1" customHeight="1" spans="1:3">
      <c r="A1242" s="9">
        <v>2220506</v>
      </c>
      <c r="B1242" s="9" t="s">
        <v>1719</v>
      </c>
      <c r="C1242" s="32">
        <v>0</v>
      </c>
    </row>
    <row r="1243" s="1" customFormat="1" ht="17.1" customHeight="1" spans="1:3">
      <c r="A1243" s="9">
        <v>2220507</v>
      </c>
      <c r="B1243" s="9" t="s">
        <v>1720</v>
      </c>
      <c r="C1243" s="32">
        <v>0</v>
      </c>
    </row>
    <row r="1244" s="1" customFormat="1" ht="17.1" customHeight="1" spans="1:3">
      <c r="A1244" s="9">
        <v>2220508</v>
      </c>
      <c r="B1244" s="9" t="s">
        <v>1721</v>
      </c>
      <c r="C1244" s="32">
        <v>0</v>
      </c>
    </row>
    <row r="1245" s="1" customFormat="1" ht="17.1" customHeight="1" spans="1:3">
      <c r="A1245" s="9">
        <v>2220509</v>
      </c>
      <c r="B1245" s="9" t="s">
        <v>1722</v>
      </c>
      <c r="C1245" s="32">
        <v>0</v>
      </c>
    </row>
    <row r="1246" s="1" customFormat="1" ht="17.1" customHeight="1" spans="1:3">
      <c r="A1246" s="9">
        <v>2220510</v>
      </c>
      <c r="B1246" s="9" t="s">
        <v>1723</v>
      </c>
      <c r="C1246" s="32">
        <v>0</v>
      </c>
    </row>
    <row r="1247" s="1" customFormat="1" ht="17.1" customHeight="1" spans="1:3">
      <c r="A1247" s="9">
        <v>2220511</v>
      </c>
      <c r="B1247" s="9" t="s">
        <v>1724</v>
      </c>
      <c r="C1247" s="32">
        <v>0</v>
      </c>
    </row>
    <row r="1248" s="1" customFormat="1" ht="17.1" customHeight="1" spans="1:3">
      <c r="A1248" s="9">
        <v>2220599</v>
      </c>
      <c r="B1248" s="9" t="s">
        <v>1725</v>
      </c>
      <c r="C1248" s="32">
        <v>0</v>
      </c>
    </row>
    <row r="1249" s="1" customFormat="1" ht="17.1" customHeight="1" spans="1:3">
      <c r="A1249" s="9">
        <v>224</v>
      </c>
      <c r="B1249" s="18" t="s">
        <v>1726</v>
      </c>
      <c r="C1249" s="10">
        <f>SUM(C1250,C1261,C1268,C1276,C1289,C1293,C1297)</f>
        <v>5633</v>
      </c>
    </row>
    <row r="1250" s="1" customFormat="1" ht="17.1" customHeight="1" spans="1:3">
      <c r="A1250" s="9">
        <v>22401</v>
      </c>
      <c r="B1250" s="18" t="s">
        <v>1727</v>
      </c>
      <c r="C1250" s="10">
        <f>SUM(C1251:C1260)</f>
        <v>1018</v>
      </c>
    </row>
    <row r="1251" s="1" customFormat="1" ht="17.1" customHeight="1" spans="1:3">
      <c r="A1251" s="9">
        <v>2240101</v>
      </c>
      <c r="B1251" s="9" t="s">
        <v>769</v>
      </c>
      <c r="C1251" s="32">
        <v>646</v>
      </c>
    </row>
    <row r="1252" s="1" customFormat="1" ht="16.9" customHeight="1" spans="1:3">
      <c r="A1252" s="9">
        <v>2240102</v>
      </c>
      <c r="B1252" s="9" t="s">
        <v>770</v>
      </c>
      <c r="C1252" s="32">
        <v>0</v>
      </c>
    </row>
    <row r="1253" s="1" customFormat="1" ht="17.1" customHeight="1" spans="1:3">
      <c r="A1253" s="9">
        <v>2240103</v>
      </c>
      <c r="B1253" s="9" t="s">
        <v>771</v>
      </c>
      <c r="C1253" s="32">
        <v>0</v>
      </c>
    </row>
    <row r="1254" s="1" customFormat="1" ht="17.1" customHeight="1" spans="1:3">
      <c r="A1254" s="9">
        <v>2240104</v>
      </c>
      <c r="B1254" s="9" t="s">
        <v>1728</v>
      </c>
      <c r="C1254" s="32">
        <v>44</v>
      </c>
    </row>
    <row r="1255" s="1" customFormat="1" ht="17.1" customHeight="1" spans="1:3">
      <c r="A1255" s="9">
        <v>2240105</v>
      </c>
      <c r="B1255" s="9" t="s">
        <v>1729</v>
      </c>
      <c r="C1255" s="32">
        <v>0</v>
      </c>
    </row>
    <row r="1256" s="1" customFormat="1" ht="17.1" customHeight="1" spans="1:3">
      <c r="A1256" s="9">
        <v>2240106</v>
      </c>
      <c r="B1256" s="9" t="s">
        <v>1730</v>
      </c>
      <c r="C1256" s="32">
        <v>176</v>
      </c>
    </row>
    <row r="1257" s="1" customFormat="1" ht="17.1" customHeight="1" spans="1:3">
      <c r="A1257" s="9">
        <v>2240108</v>
      </c>
      <c r="B1257" s="9" t="s">
        <v>1731</v>
      </c>
      <c r="C1257" s="32">
        <v>0</v>
      </c>
    </row>
    <row r="1258" s="1" customFormat="1" ht="17.1" customHeight="1" spans="1:3">
      <c r="A1258" s="9">
        <v>2240109</v>
      </c>
      <c r="B1258" s="9" t="s">
        <v>1732</v>
      </c>
      <c r="C1258" s="32">
        <v>0</v>
      </c>
    </row>
    <row r="1259" s="1" customFormat="1" ht="17.1" customHeight="1" spans="1:3">
      <c r="A1259" s="9">
        <v>2240150</v>
      </c>
      <c r="B1259" s="9" t="s">
        <v>778</v>
      </c>
      <c r="C1259" s="32">
        <v>0</v>
      </c>
    </row>
    <row r="1260" s="1" customFormat="1" ht="17.1" customHeight="1" spans="1:3">
      <c r="A1260" s="9">
        <v>2240199</v>
      </c>
      <c r="B1260" s="9" t="s">
        <v>1733</v>
      </c>
      <c r="C1260" s="32">
        <v>152</v>
      </c>
    </row>
    <row r="1261" s="1" customFormat="1" ht="17.1" customHeight="1" spans="1:3">
      <c r="A1261" s="9">
        <v>22402</v>
      </c>
      <c r="B1261" s="18" t="s">
        <v>1734</v>
      </c>
      <c r="C1261" s="10">
        <f>SUM(C1262:C1267)</f>
        <v>1927</v>
      </c>
    </row>
    <row r="1262" s="1" customFormat="1" ht="17.1" customHeight="1" spans="1:3">
      <c r="A1262" s="9">
        <v>2240201</v>
      </c>
      <c r="B1262" s="9" t="s">
        <v>769</v>
      </c>
      <c r="C1262" s="32">
        <v>0</v>
      </c>
    </row>
    <row r="1263" s="1" customFormat="1" ht="17.1" customHeight="1" spans="1:3">
      <c r="A1263" s="9">
        <v>2240202</v>
      </c>
      <c r="B1263" s="9" t="s">
        <v>770</v>
      </c>
      <c r="C1263" s="32">
        <v>0</v>
      </c>
    </row>
    <row r="1264" s="1" customFormat="1" ht="17.1" customHeight="1" spans="1:3">
      <c r="A1264" s="9">
        <v>2240203</v>
      </c>
      <c r="B1264" s="9" t="s">
        <v>771</v>
      </c>
      <c r="C1264" s="32">
        <v>0</v>
      </c>
    </row>
    <row r="1265" s="1" customFormat="1" ht="17.1" customHeight="1" spans="1:3">
      <c r="A1265" s="9">
        <v>2240204</v>
      </c>
      <c r="B1265" s="9" t="s">
        <v>1735</v>
      </c>
      <c r="C1265" s="32">
        <v>1727</v>
      </c>
    </row>
    <row r="1266" s="1" customFormat="1" ht="17.1" customHeight="1" spans="1:3">
      <c r="A1266" s="9">
        <v>2240250</v>
      </c>
      <c r="B1266" s="9" t="s">
        <v>778</v>
      </c>
      <c r="C1266" s="32">
        <v>0</v>
      </c>
    </row>
    <row r="1267" s="1" customFormat="1" ht="17.1" customHeight="1" spans="1:3">
      <c r="A1267" s="9">
        <v>2240299</v>
      </c>
      <c r="B1267" s="9" t="s">
        <v>1736</v>
      </c>
      <c r="C1267" s="32">
        <v>200</v>
      </c>
    </row>
    <row r="1268" s="1" customFormat="1" ht="17.1" customHeight="1" spans="1:3">
      <c r="A1268" s="9">
        <v>22404</v>
      </c>
      <c r="B1268" s="18" t="s">
        <v>1737</v>
      </c>
      <c r="C1268" s="10">
        <f>SUM(C1269:C1275)</f>
        <v>751</v>
      </c>
    </row>
    <row r="1269" s="1" customFormat="1" ht="17.1" customHeight="1" spans="1:3">
      <c r="A1269" s="9">
        <v>2240401</v>
      </c>
      <c r="B1269" s="9" t="s">
        <v>769</v>
      </c>
      <c r="C1269" s="32">
        <v>0</v>
      </c>
    </row>
    <row r="1270" s="1" customFormat="1" ht="17.1" customHeight="1" spans="1:3">
      <c r="A1270" s="9">
        <v>2240402</v>
      </c>
      <c r="B1270" s="9" t="s">
        <v>770</v>
      </c>
      <c r="C1270" s="32">
        <v>0</v>
      </c>
    </row>
    <row r="1271" s="1" customFormat="1" ht="17.1" customHeight="1" spans="1:3">
      <c r="A1271" s="9">
        <v>2240403</v>
      </c>
      <c r="B1271" s="9" t="s">
        <v>771</v>
      </c>
      <c r="C1271" s="32">
        <v>0</v>
      </c>
    </row>
    <row r="1272" s="1" customFormat="1" ht="17.1" customHeight="1" spans="1:3">
      <c r="A1272" s="9">
        <v>2240404</v>
      </c>
      <c r="B1272" s="9" t="s">
        <v>1738</v>
      </c>
      <c r="C1272" s="32">
        <v>0</v>
      </c>
    </row>
    <row r="1273" s="1" customFormat="1" ht="17.1" customHeight="1" spans="1:3">
      <c r="A1273" s="9">
        <v>2240405</v>
      </c>
      <c r="B1273" s="9" t="s">
        <v>1739</v>
      </c>
      <c r="C1273" s="32">
        <v>0</v>
      </c>
    </row>
    <row r="1274" s="1" customFormat="1" ht="17.1" customHeight="1" spans="1:3">
      <c r="A1274" s="9">
        <v>2240450</v>
      </c>
      <c r="B1274" s="9" t="s">
        <v>778</v>
      </c>
      <c r="C1274" s="32">
        <v>0</v>
      </c>
    </row>
    <row r="1275" s="1" customFormat="1" ht="17.1" customHeight="1" spans="1:3">
      <c r="A1275" s="9">
        <v>2240499</v>
      </c>
      <c r="B1275" s="9" t="s">
        <v>1740</v>
      </c>
      <c r="C1275" s="32">
        <v>751</v>
      </c>
    </row>
    <row r="1276" s="1" customFormat="1" ht="17.1" customHeight="1" spans="1:3">
      <c r="A1276" s="9">
        <v>22405</v>
      </c>
      <c r="B1276" s="18" t="s">
        <v>1741</v>
      </c>
      <c r="C1276" s="10">
        <f>SUM(C1277:C1288)</f>
        <v>182</v>
      </c>
    </row>
    <row r="1277" s="1" customFormat="1" ht="17.1" customHeight="1" spans="1:3">
      <c r="A1277" s="9">
        <v>2240501</v>
      </c>
      <c r="B1277" s="9" t="s">
        <v>769</v>
      </c>
      <c r="C1277" s="32">
        <v>21</v>
      </c>
    </row>
    <row r="1278" s="1" customFormat="1" ht="17.1" customHeight="1" spans="1:3">
      <c r="A1278" s="9">
        <v>2240502</v>
      </c>
      <c r="B1278" s="9" t="s">
        <v>770</v>
      </c>
      <c r="C1278" s="32">
        <v>0</v>
      </c>
    </row>
    <row r="1279" s="1" customFormat="1" ht="17.1" customHeight="1" spans="1:3">
      <c r="A1279" s="9">
        <v>2240503</v>
      </c>
      <c r="B1279" s="9" t="s">
        <v>771</v>
      </c>
      <c r="C1279" s="32">
        <v>0</v>
      </c>
    </row>
    <row r="1280" s="1" customFormat="1" ht="17.1" customHeight="1" spans="1:3">
      <c r="A1280" s="9">
        <v>2240504</v>
      </c>
      <c r="B1280" s="9" t="s">
        <v>1742</v>
      </c>
      <c r="C1280" s="32">
        <v>7</v>
      </c>
    </row>
    <row r="1281" s="1" customFormat="1" ht="17.1" customHeight="1" spans="1:3">
      <c r="A1281" s="9">
        <v>2240505</v>
      </c>
      <c r="B1281" s="9" t="s">
        <v>1743</v>
      </c>
      <c r="C1281" s="32">
        <v>0</v>
      </c>
    </row>
    <row r="1282" s="1" customFormat="1" ht="17.1" customHeight="1" spans="1:3">
      <c r="A1282" s="9">
        <v>2240506</v>
      </c>
      <c r="B1282" s="9" t="s">
        <v>1744</v>
      </c>
      <c r="C1282" s="32">
        <v>19</v>
      </c>
    </row>
    <row r="1283" s="1" customFormat="1" ht="17.1" customHeight="1" spans="1:3">
      <c r="A1283" s="9">
        <v>2240507</v>
      </c>
      <c r="B1283" s="9" t="s">
        <v>1745</v>
      </c>
      <c r="C1283" s="32">
        <v>135</v>
      </c>
    </row>
    <row r="1284" s="1" customFormat="1" ht="17.1" customHeight="1" spans="1:3">
      <c r="A1284" s="9">
        <v>2240508</v>
      </c>
      <c r="B1284" s="9" t="s">
        <v>1746</v>
      </c>
      <c r="C1284" s="32">
        <v>0</v>
      </c>
    </row>
    <row r="1285" s="1" customFormat="1" ht="17.1" customHeight="1" spans="1:3">
      <c r="A1285" s="9">
        <v>2240509</v>
      </c>
      <c r="B1285" s="9" t="s">
        <v>1747</v>
      </c>
      <c r="C1285" s="32">
        <v>0</v>
      </c>
    </row>
    <row r="1286" s="1" customFormat="1" ht="17.1" customHeight="1" spans="1:3">
      <c r="A1286" s="9">
        <v>2240510</v>
      </c>
      <c r="B1286" s="9" t="s">
        <v>1748</v>
      </c>
      <c r="C1286" s="32">
        <v>0</v>
      </c>
    </row>
    <row r="1287" s="1" customFormat="1" ht="17.1" customHeight="1" spans="1:3">
      <c r="A1287" s="9">
        <v>2240550</v>
      </c>
      <c r="B1287" s="9" t="s">
        <v>1749</v>
      </c>
      <c r="C1287" s="32">
        <v>0</v>
      </c>
    </row>
    <row r="1288" s="1" customFormat="1" ht="17.1" customHeight="1" spans="1:3">
      <c r="A1288" s="9">
        <v>2240599</v>
      </c>
      <c r="B1288" s="9" t="s">
        <v>1750</v>
      </c>
      <c r="C1288" s="32">
        <v>0</v>
      </c>
    </row>
    <row r="1289" s="1" customFormat="1" ht="17.1" customHeight="1" spans="1:3">
      <c r="A1289" s="9">
        <v>22406</v>
      </c>
      <c r="B1289" s="18" t="s">
        <v>1751</v>
      </c>
      <c r="C1289" s="10">
        <f>SUM(C1290:C1292)</f>
        <v>417</v>
      </c>
    </row>
    <row r="1290" s="1" customFormat="1" ht="17.1" customHeight="1" spans="1:3">
      <c r="A1290" s="9">
        <v>2240601</v>
      </c>
      <c r="B1290" s="9" t="s">
        <v>1752</v>
      </c>
      <c r="C1290" s="32">
        <v>377</v>
      </c>
    </row>
    <row r="1291" s="1" customFormat="1" ht="17.1" customHeight="1" spans="1:3">
      <c r="A1291" s="9">
        <v>2240602</v>
      </c>
      <c r="B1291" s="9" t="s">
        <v>1753</v>
      </c>
      <c r="C1291" s="32">
        <v>20</v>
      </c>
    </row>
    <row r="1292" s="1" customFormat="1" ht="17.1" customHeight="1" spans="1:3">
      <c r="A1292" s="9">
        <v>2240699</v>
      </c>
      <c r="B1292" s="9" t="s">
        <v>1754</v>
      </c>
      <c r="C1292" s="32">
        <v>20</v>
      </c>
    </row>
    <row r="1293" s="1" customFormat="1" ht="17.1" customHeight="1" spans="1:3">
      <c r="A1293" s="9">
        <v>22407</v>
      </c>
      <c r="B1293" s="18" t="s">
        <v>1755</v>
      </c>
      <c r="C1293" s="10">
        <f>SUM(C1294:C1296)</f>
        <v>1138</v>
      </c>
    </row>
    <row r="1294" s="1" customFormat="1" ht="17.1" customHeight="1" spans="1:3">
      <c r="A1294" s="9">
        <v>2240703</v>
      </c>
      <c r="B1294" s="9" t="s">
        <v>1756</v>
      </c>
      <c r="C1294" s="32">
        <v>1138</v>
      </c>
    </row>
    <row r="1295" s="1" customFormat="1" ht="17.1" customHeight="1" spans="1:3">
      <c r="A1295" s="9">
        <v>2240704</v>
      </c>
      <c r="B1295" s="9" t="s">
        <v>1757</v>
      </c>
      <c r="C1295" s="32">
        <v>0</v>
      </c>
    </row>
    <row r="1296" s="1" customFormat="1" ht="17.1" customHeight="1" spans="1:3">
      <c r="A1296" s="9">
        <v>2240799</v>
      </c>
      <c r="B1296" s="9" t="s">
        <v>1758</v>
      </c>
      <c r="C1296" s="32">
        <v>0</v>
      </c>
    </row>
    <row r="1297" s="1" customFormat="1" ht="17.1" customHeight="1" spans="1:3">
      <c r="A1297" s="9">
        <v>22499</v>
      </c>
      <c r="B1297" s="18" t="s">
        <v>1759</v>
      </c>
      <c r="C1297" s="10">
        <f t="shared" ref="C1297:C1300" si="1">C1298</f>
        <v>200</v>
      </c>
    </row>
    <row r="1298" s="1" customFormat="1" ht="17.1" customHeight="1" spans="1:3">
      <c r="A1298" s="9">
        <v>2249999</v>
      </c>
      <c r="B1298" s="9" t="s">
        <v>1760</v>
      </c>
      <c r="C1298" s="32">
        <v>200</v>
      </c>
    </row>
    <row r="1299" s="1" customFormat="1" ht="17.1" customHeight="1" spans="1:3">
      <c r="A1299" s="9">
        <v>229</v>
      </c>
      <c r="B1299" s="18" t="s">
        <v>1761</v>
      </c>
      <c r="C1299" s="10">
        <f t="shared" si="1"/>
        <v>3946</v>
      </c>
    </row>
    <row r="1300" s="1" customFormat="1" ht="17.1" customHeight="1" spans="1:3">
      <c r="A1300" s="9">
        <v>22999</v>
      </c>
      <c r="B1300" s="18" t="s">
        <v>1762</v>
      </c>
      <c r="C1300" s="10">
        <f t="shared" si="1"/>
        <v>3946</v>
      </c>
    </row>
    <row r="1301" s="1" customFormat="1" ht="17.1" customHeight="1" spans="1:3">
      <c r="A1301" s="9">
        <v>2299999</v>
      </c>
      <c r="B1301" s="9" t="s">
        <v>1763</v>
      </c>
      <c r="C1301" s="32">
        <v>3946</v>
      </c>
    </row>
    <row r="1302" s="1" customFormat="1" ht="17.1" customHeight="1" spans="1:3">
      <c r="A1302" s="9">
        <v>232</v>
      </c>
      <c r="B1302" s="18" t="s">
        <v>1764</v>
      </c>
      <c r="C1302" s="10">
        <f>SUM(C1303,C1304,C1309)</f>
        <v>11344</v>
      </c>
    </row>
    <row r="1303" s="1" customFormat="1" ht="17.1" customHeight="1" spans="1:3">
      <c r="A1303" s="9">
        <v>23201</v>
      </c>
      <c r="B1303" s="18" t="s">
        <v>1765</v>
      </c>
      <c r="C1303" s="32">
        <v>0</v>
      </c>
    </row>
    <row r="1304" s="1" customFormat="1" ht="17.1" customHeight="1" spans="1:3">
      <c r="A1304" s="9">
        <v>23202</v>
      </c>
      <c r="B1304" s="18" t="s">
        <v>1766</v>
      </c>
      <c r="C1304" s="10">
        <f>SUM(C1305:C1308)</f>
        <v>0</v>
      </c>
    </row>
    <row r="1305" s="1" customFormat="1" ht="17.1" customHeight="1" spans="1:3">
      <c r="A1305" s="9">
        <v>2320201</v>
      </c>
      <c r="B1305" s="9" t="s">
        <v>1767</v>
      </c>
      <c r="C1305" s="32">
        <v>0</v>
      </c>
    </row>
    <row r="1306" s="1" customFormat="1" ht="17.1" customHeight="1" spans="1:3">
      <c r="A1306" s="9">
        <v>2320202</v>
      </c>
      <c r="B1306" s="9" t="s">
        <v>1768</v>
      </c>
      <c r="C1306" s="32">
        <v>0</v>
      </c>
    </row>
    <row r="1307" s="1" customFormat="1" ht="17.1" customHeight="1" spans="1:3">
      <c r="A1307" s="9">
        <v>2320203</v>
      </c>
      <c r="B1307" s="9" t="s">
        <v>1769</v>
      </c>
      <c r="C1307" s="32">
        <v>0</v>
      </c>
    </row>
    <row r="1308" s="1" customFormat="1" ht="17.1" customHeight="1" spans="1:3">
      <c r="A1308" s="9">
        <v>2320299</v>
      </c>
      <c r="B1308" s="9" t="s">
        <v>1770</v>
      </c>
      <c r="C1308" s="32">
        <v>0</v>
      </c>
    </row>
    <row r="1309" s="1" customFormat="1" ht="16.9" customHeight="1" spans="1:3">
      <c r="A1309" s="9">
        <v>23203</v>
      </c>
      <c r="B1309" s="18" t="s">
        <v>1771</v>
      </c>
      <c r="C1309" s="10">
        <f>SUM(C1310:C1313)</f>
        <v>11344</v>
      </c>
    </row>
    <row r="1310" s="1" customFormat="1" ht="17.1" customHeight="1" spans="1:3">
      <c r="A1310" s="9">
        <v>2320301</v>
      </c>
      <c r="B1310" s="9" t="s">
        <v>1772</v>
      </c>
      <c r="C1310" s="32">
        <v>11313</v>
      </c>
    </row>
    <row r="1311" s="1" customFormat="1" ht="17.1" customHeight="1" spans="1:3">
      <c r="A1311" s="9">
        <v>2320302</v>
      </c>
      <c r="B1311" s="9" t="s">
        <v>1773</v>
      </c>
      <c r="C1311" s="32">
        <v>0</v>
      </c>
    </row>
    <row r="1312" s="1" customFormat="1" ht="17.1" customHeight="1" spans="1:3">
      <c r="A1312" s="9">
        <v>2320303</v>
      </c>
      <c r="B1312" s="9" t="s">
        <v>1774</v>
      </c>
      <c r="C1312" s="32">
        <v>31</v>
      </c>
    </row>
    <row r="1313" s="1" customFormat="1" ht="17.1" customHeight="1" spans="1:3">
      <c r="A1313" s="9">
        <v>2320399</v>
      </c>
      <c r="B1313" s="9" t="s">
        <v>1775</v>
      </c>
      <c r="C1313" s="32">
        <v>0</v>
      </c>
    </row>
    <row r="1314" s="1" customFormat="1" ht="17.25" customHeight="1" spans="1:3">
      <c r="A1314" s="9">
        <v>233</v>
      </c>
      <c r="B1314" s="18" t="s">
        <v>1776</v>
      </c>
      <c r="C1314" s="10">
        <f>C1315+C1316+C1317</f>
        <v>0</v>
      </c>
    </row>
    <row r="1315" s="1" customFormat="1" ht="17.25" customHeight="1" spans="1:3">
      <c r="A1315" s="9">
        <v>23301</v>
      </c>
      <c r="B1315" s="18" t="s">
        <v>1777</v>
      </c>
      <c r="C1315" s="32">
        <v>0</v>
      </c>
    </row>
    <row r="1316" s="1" customFormat="1" ht="17.1" customHeight="1" spans="1:3">
      <c r="A1316" s="9">
        <v>23302</v>
      </c>
      <c r="B1316" s="18" t="s">
        <v>1778</v>
      </c>
      <c r="C1316" s="32">
        <v>0</v>
      </c>
    </row>
    <row r="1317" s="1" customFormat="1" ht="16.9" customHeight="1" spans="1:3">
      <c r="A1317" s="9">
        <v>23303</v>
      </c>
      <c r="B1317" s="18" t="s">
        <v>1779</v>
      </c>
      <c r="C1317" s="32">
        <v>0</v>
      </c>
    </row>
  </sheetData>
  <mergeCells count="3">
    <mergeCell ref="A1:C1"/>
    <mergeCell ref="A2:C2"/>
    <mergeCell ref="A3:C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4"/>
  <sheetViews>
    <sheetView showZeros="0" workbookViewId="0">
      <selection activeCell="A1" sqref="A1:H1"/>
    </sheetView>
  </sheetViews>
  <sheetFormatPr defaultColWidth="9.125" defaultRowHeight="14.25" outlineLevelCol="7"/>
  <cols>
    <col min="2" max="2" width="30.25" customWidth="1"/>
    <col min="3" max="3" width="16.5" customWidth="1"/>
    <col min="4" max="8" width="14.125" customWidth="1"/>
  </cols>
  <sheetData>
    <row r="1" ht="45.75" customHeight="1" spans="1:8">
      <c r="A1" s="2" t="s">
        <v>1790</v>
      </c>
      <c r="B1" s="2"/>
      <c r="C1" s="2"/>
      <c r="D1" s="2"/>
      <c r="E1" s="2"/>
      <c r="F1" s="2"/>
      <c r="G1" s="2"/>
      <c r="H1" s="2"/>
    </row>
    <row r="2" ht="15.75" customHeight="1" spans="1:8">
      <c r="A2" s="50"/>
      <c r="B2" s="50"/>
      <c r="C2" s="50"/>
      <c r="D2" s="50"/>
      <c r="E2" s="50"/>
      <c r="F2" s="50"/>
      <c r="G2" s="50"/>
      <c r="H2" s="51" t="s">
        <v>1791</v>
      </c>
    </row>
    <row r="3" ht="15.75" customHeight="1" spans="1:8">
      <c r="A3" s="50"/>
      <c r="B3" s="50"/>
      <c r="C3" s="50"/>
      <c r="D3" s="50"/>
      <c r="E3" s="50"/>
      <c r="F3" s="50"/>
      <c r="G3" s="50"/>
      <c r="H3" s="52" t="s">
        <v>2</v>
      </c>
    </row>
    <row r="4" s="49" customFormat="1" customHeight="1" spans="1:8">
      <c r="A4" s="30" t="s">
        <v>1782</v>
      </c>
      <c r="B4" s="53" t="s">
        <v>1783</v>
      </c>
      <c r="C4" s="53" t="s">
        <v>1784</v>
      </c>
      <c r="D4" s="54"/>
      <c r="E4" s="55"/>
      <c r="F4" s="53" t="s">
        <v>1792</v>
      </c>
      <c r="G4" s="54"/>
      <c r="H4" s="56"/>
    </row>
    <row r="5" s="49" customFormat="1" ht="24" spans="1:8">
      <c r="A5" s="57"/>
      <c r="B5" s="58"/>
      <c r="C5" s="58"/>
      <c r="D5" s="58" t="s">
        <v>1793</v>
      </c>
      <c r="E5" s="59" t="s">
        <v>1794</v>
      </c>
      <c r="F5" s="58"/>
      <c r="G5" s="57" t="s">
        <v>1793</v>
      </c>
      <c r="H5" s="60" t="s">
        <v>1794</v>
      </c>
    </row>
    <row r="6" spans="1:8">
      <c r="A6" s="9"/>
      <c r="B6" s="14" t="s">
        <v>1784</v>
      </c>
      <c r="C6" s="10">
        <f t="shared" ref="C6:F6" si="0">C7+C12+C23+C31+C38+C42+C45+C49+C54+C60+C64+C69</f>
        <v>712708</v>
      </c>
      <c r="D6" s="10">
        <f t="shared" si="0"/>
        <v>712708</v>
      </c>
      <c r="E6" s="10">
        <f t="shared" si="0"/>
        <v>0</v>
      </c>
      <c r="F6" s="10">
        <f t="shared" si="0"/>
        <v>228893</v>
      </c>
      <c r="G6" s="10">
        <f>SUM(G7,G12,G23,G31,G38,G42,G45,G49,G54,G60,G64,G69)</f>
        <v>228893</v>
      </c>
      <c r="H6" s="10">
        <f>SUM(H7,H12,H23,H31,H38,H42,H45,H49,H54,H60,H64,H69)</f>
        <v>0</v>
      </c>
    </row>
    <row r="7" spans="1:8">
      <c r="A7" s="9">
        <v>501</v>
      </c>
      <c r="B7" s="18" t="s">
        <v>1795</v>
      </c>
      <c r="C7" s="10">
        <f t="shared" ref="C7:H7" si="1">SUM(C8:C11)</f>
        <v>75602</v>
      </c>
      <c r="D7" s="10">
        <f t="shared" si="1"/>
        <v>75602</v>
      </c>
      <c r="E7" s="10">
        <f t="shared" si="1"/>
        <v>0</v>
      </c>
      <c r="F7" s="10">
        <f t="shared" si="1"/>
        <v>70783</v>
      </c>
      <c r="G7" s="10">
        <f t="shared" si="1"/>
        <v>70783</v>
      </c>
      <c r="H7" s="10">
        <f t="shared" si="1"/>
        <v>0</v>
      </c>
    </row>
    <row r="8" spans="1:8">
      <c r="A8" s="9">
        <v>50101</v>
      </c>
      <c r="B8" s="9" t="s">
        <v>1796</v>
      </c>
      <c r="C8" s="10">
        <f t="shared" ref="C8:C11" si="2">D8+E8</f>
        <v>37367</v>
      </c>
      <c r="D8" s="32">
        <v>37367</v>
      </c>
      <c r="E8" s="32">
        <v>0</v>
      </c>
      <c r="F8" s="10">
        <f t="shared" ref="F8:F11" si="3">G8+H8</f>
        <v>37367</v>
      </c>
      <c r="G8" s="32">
        <v>37367</v>
      </c>
      <c r="H8" s="32">
        <v>0</v>
      </c>
    </row>
    <row r="9" spans="1:8">
      <c r="A9" s="9">
        <v>50102</v>
      </c>
      <c r="B9" s="9" t="s">
        <v>1797</v>
      </c>
      <c r="C9" s="10">
        <f t="shared" si="2"/>
        <v>9174</v>
      </c>
      <c r="D9" s="32">
        <v>9174</v>
      </c>
      <c r="E9" s="32">
        <v>0</v>
      </c>
      <c r="F9" s="10">
        <f t="shared" si="3"/>
        <v>9174</v>
      </c>
      <c r="G9" s="32">
        <v>9174</v>
      </c>
      <c r="H9" s="32">
        <v>0</v>
      </c>
    </row>
    <row r="10" spans="1:8">
      <c r="A10" s="9">
        <v>50103</v>
      </c>
      <c r="B10" s="9" t="s">
        <v>1798</v>
      </c>
      <c r="C10" s="10">
        <f t="shared" si="2"/>
        <v>4714</v>
      </c>
      <c r="D10" s="32">
        <v>4714</v>
      </c>
      <c r="E10" s="32">
        <v>0</v>
      </c>
      <c r="F10" s="10">
        <f t="shared" si="3"/>
        <v>4714</v>
      </c>
      <c r="G10" s="32">
        <v>4714</v>
      </c>
      <c r="H10" s="32">
        <v>0</v>
      </c>
    </row>
    <row r="11" spans="1:8">
      <c r="A11" s="9">
        <v>50199</v>
      </c>
      <c r="B11" s="9" t="s">
        <v>1799</v>
      </c>
      <c r="C11" s="10">
        <f t="shared" si="2"/>
        <v>24347</v>
      </c>
      <c r="D11" s="32">
        <v>24347</v>
      </c>
      <c r="E11" s="32">
        <v>0</v>
      </c>
      <c r="F11" s="10">
        <f t="shared" si="3"/>
        <v>19528</v>
      </c>
      <c r="G11" s="32">
        <v>19528</v>
      </c>
      <c r="H11" s="32">
        <v>0</v>
      </c>
    </row>
    <row r="12" spans="1:8">
      <c r="A12" s="9">
        <v>502</v>
      </c>
      <c r="B12" s="18" t="s">
        <v>1800</v>
      </c>
      <c r="C12" s="10">
        <f t="shared" ref="C12:H12" si="4">SUM(C13:C22)</f>
        <v>215687</v>
      </c>
      <c r="D12" s="10">
        <f t="shared" si="4"/>
        <v>215687</v>
      </c>
      <c r="E12" s="10">
        <f t="shared" si="4"/>
        <v>0</v>
      </c>
      <c r="F12" s="10">
        <f t="shared" si="4"/>
        <v>30776</v>
      </c>
      <c r="G12" s="10">
        <f t="shared" si="4"/>
        <v>30776</v>
      </c>
      <c r="H12" s="10">
        <f t="shared" si="4"/>
        <v>0</v>
      </c>
    </row>
    <row r="13" spans="1:8">
      <c r="A13" s="9">
        <v>50201</v>
      </c>
      <c r="B13" s="9" t="s">
        <v>1801</v>
      </c>
      <c r="C13" s="10">
        <f t="shared" ref="C13:C22" si="5">D13+E13</f>
        <v>4578</v>
      </c>
      <c r="D13" s="32">
        <v>4578</v>
      </c>
      <c r="E13" s="32">
        <v>0</v>
      </c>
      <c r="F13" s="10">
        <f t="shared" ref="F13:F22" si="6">G13+H13</f>
        <v>3465</v>
      </c>
      <c r="G13" s="32">
        <v>3465</v>
      </c>
      <c r="H13" s="32">
        <v>0</v>
      </c>
    </row>
    <row r="14" spans="1:8">
      <c r="A14" s="9">
        <v>50202</v>
      </c>
      <c r="B14" s="9" t="s">
        <v>1802</v>
      </c>
      <c r="C14" s="10">
        <f t="shared" si="5"/>
        <v>190</v>
      </c>
      <c r="D14" s="32">
        <v>190</v>
      </c>
      <c r="E14" s="32">
        <v>0</v>
      </c>
      <c r="F14" s="10">
        <f t="shared" si="6"/>
        <v>136</v>
      </c>
      <c r="G14" s="32">
        <v>136</v>
      </c>
      <c r="H14" s="32">
        <v>0</v>
      </c>
    </row>
    <row r="15" spans="1:8">
      <c r="A15" s="9">
        <v>50203</v>
      </c>
      <c r="B15" s="9" t="s">
        <v>1803</v>
      </c>
      <c r="C15" s="10">
        <f t="shared" si="5"/>
        <v>227</v>
      </c>
      <c r="D15" s="32">
        <v>227</v>
      </c>
      <c r="E15" s="32">
        <v>0</v>
      </c>
      <c r="F15" s="10">
        <f t="shared" si="6"/>
        <v>116</v>
      </c>
      <c r="G15" s="32">
        <v>116</v>
      </c>
      <c r="H15" s="32">
        <v>0</v>
      </c>
    </row>
    <row r="16" spans="1:8">
      <c r="A16" s="9">
        <v>50204</v>
      </c>
      <c r="B16" s="9" t="s">
        <v>1804</v>
      </c>
      <c r="C16" s="10">
        <f t="shared" si="5"/>
        <v>58</v>
      </c>
      <c r="D16" s="32">
        <v>58</v>
      </c>
      <c r="E16" s="32">
        <v>0</v>
      </c>
      <c r="F16" s="10">
        <f t="shared" si="6"/>
        <v>19</v>
      </c>
      <c r="G16" s="32">
        <v>19</v>
      </c>
      <c r="H16" s="32">
        <v>0</v>
      </c>
    </row>
    <row r="17" spans="1:8">
      <c r="A17" s="9">
        <v>50205</v>
      </c>
      <c r="B17" s="9" t="s">
        <v>1805</v>
      </c>
      <c r="C17" s="10">
        <f t="shared" si="5"/>
        <v>6215</v>
      </c>
      <c r="D17" s="32">
        <v>6215</v>
      </c>
      <c r="E17" s="32">
        <v>0</v>
      </c>
      <c r="F17" s="10">
        <f t="shared" si="6"/>
        <v>130</v>
      </c>
      <c r="G17" s="32">
        <v>130</v>
      </c>
      <c r="H17" s="32">
        <v>0</v>
      </c>
    </row>
    <row r="18" spans="1:8">
      <c r="A18" s="9">
        <v>50206</v>
      </c>
      <c r="B18" s="9" t="s">
        <v>1806</v>
      </c>
      <c r="C18" s="10">
        <f t="shared" si="5"/>
        <v>398</v>
      </c>
      <c r="D18" s="32">
        <v>398</v>
      </c>
      <c r="E18" s="32">
        <v>0</v>
      </c>
      <c r="F18" s="10">
        <f t="shared" si="6"/>
        <v>268</v>
      </c>
      <c r="G18" s="32">
        <v>268</v>
      </c>
      <c r="H18" s="32">
        <v>0</v>
      </c>
    </row>
    <row r="19" spans="1:8">
      <c r="A19" s="9">
        <v>50207</v>
      </c>
      <c r="B19" s="9" t="s">
        <v>1807</v>
      </c>
      <c r="C19" s="10">
        <f t="shared" si="5"/>
        <v>0</v>
      </c>
      <c r="D19" s="32">
        <v>0</v>
      </c>
      <c r="E19" s="32">
        <v>0</v>
      </c>
      <c r="F19" s="10">
        <f t="shared" si="6"/>
        <v>0</v>
      </c>
      <c r="G19" s="32">
        <v>0</v>
      </c>
      <c r="H19" s="32">
        <v>0</v>
      </c>
    </row>
    <row r="20" spans="1:8">
      <c r="A20" s="9">
        <v>50208</v>
      </c>
      <c r="B20" s="9" t="s">
        <v>1808</v>
      </c>
      <c r="C20" s="10">
        <f t="shared" si="5"/>
        <v>688</v>
      </c>
      <c r="D20" s="32">
        <v>688</v>
      </c>
      <c r="E20" s="32">
        <v>0</v>
      </c>
      <c r="F20" s="10">
        <f t="shared" si="6"/>
        <v>480</v>
      </c>
      <c r="G20" s="32">
        <v>480</v>
      </c>
      <c r="H20" s="32">
        <v>0</v>
      </c>
    </row>
    <row r="21" spans="1:8">
      <c r="A21" s="9">
        <v>50209</v>
      </c>
      <c r="B21" s="9" t="s">
        <v>1809</v>
      </c>
      <c r="C21" s="10">
        <f t="shared" si="5"/>
        <v>631</v>
      </c>
      <c r="D21" s="32">
        <v>631</v>
      </c>
      <c r="E21" s="32">
        <v>0</v>
      </c>
      <c r="F21" s="10">
        <f t="shared" si="6"/>
        <v>192</v>
      </c>
      <c r="G21" s="32">
        <v>192</v>
      </c>
      <c r="H21" s="32">
        <v>0</v>
      </c>
    </row>
    <row r="22" spans="1:8">
      <c r="A22" s="9">
        <v>50299</v>
      </c>
      <c r="B22" s="9" t="s">
        <v>1810</v>
      </c>
      <c r="C22" s="10">
        <f t="shared" si="5"/>
        <v>202702</v>
      </c>
      <c r="D22" s="32">
        <v>202702</v>
      </c>
      <c r="E22" s="32">
        <v>0</v>
      </c>
      <c r="F22" s="10">
        <f t="shared" si="6"/>
        <v>25970</v>
      </c>
      <c r="G22" s="32">
        <v>25970</v>
      </c>
      <c r="H22" s="32">
        <v>0</v>
      </c>
    </row>
    <row r="23" spans="1:8">
      <c r="A23" s="9">
        <v>503</v>
      </c>
      <c r="B23" s="18" t="s">
        <v>1811</v>
      </c>
      <c r="C23" s="10">
        <f t="shared" ref="C23:H23" si="7">SUM(C24:C30)</f>
        <v>83824</v>
      </c>
      <c r="D23" s="10">
        <f t="shared" si="7"/>
        <v>83824</v>
      </c>
      <c r="E23" s="10">
        <f t="shared" si="7"/>
        <v>0</v>
      </c>
      <c r="F23" s="10">
        <f t="shared" si="7"/>
        <v>7553</v>
      </c>
      <c r="G23" s="10">
        <f t="shared" si="7"/>
        <v>7553</v>
      </c>
      <c r="H23" s="10">
        <f t="shared" si="7"/>
        <v>0</v>
      </c>
    </row>
    <row r="24" spans="1:8">
      <c r="A24" s="9">
        <v>50301</v>
      </c>
      <c r="B24" s="9" t="s">
        <v>1812</v>
      </c>
      <c r="C24" s="10">
        <f t="shared" ref="C24:C30" si="8">D24+E24</f>
        <v>350</v>
      </c>
      <c r="D24" s="32">
        <v>350</v>
      </c>
      <c r="E24" s="32">
        <v>0</v>
      </c>
      <c r="F24" s="10">
        <f t="shared" ref="F24:F30" si="9">G24+H24</f>
        <v>0</v>
      </c>
      <c r="G24" s="32">
        <v>0</v>
      </c>
      <c r="H24" s="32">
        <v>0</v>
      </c>
    </row>
    <row r="25" spans="1:8">
      <c r="A25" s="9">
        <v>50302</v>
      </c>
      <c r="B25" s="9" t="s">
        <v>1813</v>
      </c>
      <c r="C25" s="10">
        <f t="shared" si="8"/>
        <v>566</v>
      </c>
      <c r="D25" s="32">
        <v>566</v>
      </c>
      <c r="E25" s="32">
        <v>0</v>
      </c>
      <c r="F25" s="10">
        <f t="shared" si="9"/>
        <v>144</v>
      </c>
      <c r="G25" s="32">
        <v>144</v>
      </c>
      <c r="H25" s="32">
        <v>0</v>
      </c>
    </row>
    <row r="26" spans="1:8">
      <c r="A26" s="9">
        <v>50303</v>
      </c>
      <c r="B26" s="9" t="s">
        <v>1814</v>
      </c>
      <c r="C26" s="10">
        <f t="shared" si="8"/>
        <v>0</v>
      </c>
      <c r="D26" s="32">
        <v>0</v>
      </c>
      <c r="E26" s="32">
        <v>0</v>
      </c>
      <c r="F26" s="10">
        <f t="shared" si="9"/>
        <v>0</v>
      </c>
      <c r="G26" s="32">
        <v>0</v>
      </c>
      <c r="H26" s="32">
        <v>0</v>
      </c>
    </row>
    <row r="27" spans="1:8">
      <c r="A27" s="9">
        <v>50305</v>
      </c>
      <c r="B27" s="9" t="s">
        <v>1815</v>
      </c>
      <c r="C27" s="10">
        <f t="shared" si="8"/>
        <v>1000</v>
      </c>
      <c r="D27" s="32">
        <v>1000</v>
      </c>
      <c r="E27" s="32">
        <v>0</v>
      </c>
      <c r="F27" s="10">
        <f t="shared" si="9"/>
        <v>0</v>
      </c>
      <c r="G27" s="32">
        <v>0</v>
      </c>
      <c r="H27" s="32">
        <v>0</v>
      </c>
    </row>
    <row r="28" spans="1:8">
      <c r="A28" s="9">
        <v>50306</v>
      </c>
      <c r="B28" s="9" t="s">
        <v>1816</v>
      </c>
      <c r="C28" s="10">
        <f t="shared" si="8"/>
        <v>53</v>
      </c>
      <c r="D28" s="32">
        <v>53</v>
      </c>
      <c r="E28" s="32">
        <v>0</v>
      </c>
      <c r="F28" s="10">
        <f t="shared" si="9"/>
        <v>0</v>
      </c>
      <c r="G28" s="32">
        <v>0</v>
      </c>
      <c r="H28" s="32">
        <v>0</v>
      </c>
    </row>
    <row r="29" spans="1:8">
      <c r="A29" s="9">
        <v>50307</v>
      </c>
      <c r="B29" s="9" t="s">
        <v>1817</v>
      </c>
      <c r="C29" s="10">
        <f t="shared" si="8"/>
        <v>34</v>
      </c>
      <c r="D29" s="32">
        <v>34</v>
      </c>
      <c r="E29" s="32">
        <v>0</v>
      </c>
      <c r="F29" s="10">
        <f t="shared" si="9"/>
        <v>0</v>
      </c>
      <c r="G29" s="32">
        <v>0</v>
      </c>
      <c r="H29" s="32">
        <v>0</v>
      </c>
    </row>
    <row r="30" spans="1:8">
      <c r="A30" s="9">
        <v>50399</v>
      </c>
      <c r="B30" s="9" t="s">
        <v>1818</v>
      </c>
      <c r="C30" s="10">
        <f t="shared" si="8"/>
        <v>81821</v>
      </c>
      <c r="D30" s="32">
        <v>81821</v>
      </c>
      <c r="E30" s="32">
        <v>0</v>
      </c>
      <c r="F30" s="10">
        <f t="shared" si="9"/>
        <v>7409</v>
      </c>
      <c r="G30" s="32">
        <v>7409</v>
      </c>
      <c r="H30" s="32">
        <v>0</v>
      </c>
    </row>
    <row r="31" spans="1:8">
      <c r="A31" s="9">
        <v>504</v>
      </c>
      <c r="B31" s="18" t="s">
        <v>1819</v>
      </c>
      <c r="C31" s="10">
        <f t="shared" ref="C31:H31" si="10">SUM(C32:C37)</f>
        <v>15316</v>
      </c>
      <c r="D31" s="10">
        <f t="shared" si="10"/>
        <v>15316</v>
      </c>
      <c r="E31" s="10">
        <f t="shared" si="10"/>
        <v>0</v>
      </c>
      <c r="F31" s="10">
        <f t="shared" si="10"/>
        <v>0</v>
      </c>
      <c r="G31" s="10">
        <f t="shared" si="10"/>
        <v>0</v>
      </c>
      <c r="H31" s="10">
        <f t="shared" si="10"/>
        <v>0</v>
      </c>
    </row>
    <row r="32" spans="1:8">
      <c r="A32" s="9">
        <v>50401</v>
      </c>
      <c r="B32" s="9" t="s">
        <v>1812</v>
      </c>
      <c r="C32" s="10">
        <f t="shared" ref="C32:C37" si="11">D32+E32</f>
        <v>423</v>
      </c>
      <c r="D32" s="32">
        <v>423</v>
      </c>
      <c r="E32" s="32">
        <v>0</v>
      </c>
      <c r="F32" s="10">
        <f t="shared" ref="F32:F37" si="12">G32+H32</f>
        <v>0</v>
      </c>
      <c r="G32" s="32">
        <v>0</v>
      </c>
      <c r="H32" s="32">
        <v>0</v>
      </c>
    </row>
    <row r="33" spans="1:8">
      <c r="A33" s="9">
        <v>50402</v>
      </c>
      <c r="B33" s="9" t="s">
        <v>1813</v>
      </c>
      <c r="C33" s="10">
        <f t="shared" si="11"/>
        <v>1214</v>
      </c>
      <c r="D33" s="32">
        <v>1214</v>
      </c>
      <c r="E33" s="32">
        <v>0</v>
      </c>
      <c r="F33" s="10">
        <f t="shared" si="12"/>
        <v>0</v>
      </c>
      <c r="G33" s="32">
        <v>0</v>
      </c>
      <c r="H33" s="32">
        <v>0</v>
      </c>
    </row>
    <row r="34" spans="1:8">
      <c r="A34" s="9">
        <v>50403</v>
      </c>
      <c r="B34" s="9" t="s">
        <v>1814</v>
      </c>
      <c r="C34" s="10">
        <f t="shared" si="11"/>
        <v>0</v>
      </c>
      <c r="D34" s="32">
        <v>0</v>
      </c>
      <c r="E34" s="32">
        <v>0</v>
      </c>
      <c r="F34" s="10">
        <f t="shared" si="12"/>
        <v>0</v>
      </c>
      <c r="G34" s="32">
        <v>0</v>
      </c>
      <c r="H34" s="32">
        <v>0</v>
      </c>
    </row>
    <row r="35" spans="1:8">
      <c r="A35" s="9">
        <v>50404</v>
      </c>
      <c r="B35" s="9" t="s">
        <v>1816</v>
      </c>
      <c r="C35" s="10">
        <f t="shared" si="11"/>
        <v>14</v>
      </c>
      <c r="D35" s="32">
        <v>14</v>
      </c>
      <c r="E35" s="32">
        <v>0</v>
      </c>
      <c r="F35" s="10">
        <f t="shared" si="12"/>
        <v>0</v>
      </c>
      <c r="G35" s="32">
        <v>0</v>
      </c>
      <c r="H35" s="32">
        <v>0</v>
      </c>
    </row>
    <row r="36" spans="1:8">
      <c r="A36" s="9">
        <v>50405</v>
      </c>
      <c r="B36" s="9" t="s">
        <v>1817</v>
      </c>
      <c r="C36" s="10">
        <f t="shared" si="11"/>
        <v>0</v>
      </c>
      <c r="D36" s="32">
        <v>0</v>
      </c>
      <c r="E36" s="32">
        <v>0</v>
      </c>
      <c r="F36" s="10">
        <f t="shared" si="12"/>
        <v>0</v>
      </c>
      <c r="G36" s="32">
        <v>0</v>
      </c>
      <c r="H36" s="32">
        <v>0</v>
      </c>
    </row>
    <row r="37" spans="1:8">
      <c r="A37" s="9">
        <v>50499</v>
      </c>
      <c r="B37" s="9" t="s">
        <v>1818</v>
      </c>
      <c r="C37" s="10">
        <f t="shared" si="11"/>
        <v>13665</v>
      </c>
      <c r="D37" s="32">
        <v>13665</v>
      </c>
      <c r="E37" s="32">
        <v>0</v>
      </c>
      <c r="F37" s="10">
        <f t="shared" si="12"/>
        <v>0</v>
      </c>
      <c r="G37" s="32">
        <v>0</v>
      </c>
      <c r="H37" s="32">
        <v>0</v>
      </c>
    </row>
    <row r="38" spans="1:8">
      <c r="A38" s="9">
        <v>505</v>
      </c>
      <c r="B38" s="18" t="s">
        <v>1820</v>
      </c>
      <c r="C38" s="10">
        <f t="shared" ref="C38:H38" si="13">SUM(C39:C41)</f>
        <v>130212</v>
      </c>
      <c r="D38" s="10">
        <f t="shared" si="13"/>
        <v>130212</v>
      </c>
      <c r="E38" s="10">
        <f t="shared" si="13"/>
        <v>0</v>
      </c>
      <c r="F38" s="10">
        <f t="shared" si="13"/>
        <v>102658</v>
      </c>
      <c r="G38" s="10">
        <f t="shared" si="13"/>
        <v>102658</v>
      </c>
      <c r="H38" s="10">
        <f t="shared" si="13"/>
        <v>0</v>
      </c>
    </row>
    <row r="39" spans="1:8">
      <c r="A39" s="9">
        <v>50501</v>
      </c>
      <c r="B39" s="9" t="s">
        <v>1821</v>
      </c>
      <c r="C39" s="10">
        <f t="shared" ref="C39:C41" si="14">D39+E39</f>
        <v>93105</v>
      </c>
      <c r="D39" s="32">
        <v>93105</v>
      </c>
      <c r="E39" s="32">
        <v>0</v>
      </c>
      <c r="F39" s="10">
        <f t="shared" ref="F39:F41" si="15">G39+H39</f>
        <v>92643</v>
      </c>
      <c r="G39" s="32">
        <v>92643</v>
      </c>
      <c r="H39" s="32">
        <v>0</v>
      </c>
    </row>
    <row r="40" spans="1:8">
      <c r="A40" s="9">
        <v>50502</v>
      </c>
      <c r="B40" s="9" t="s">
        <v>1822</v>
      </c>
      <c r="C40" s="10">
        <f t="shared" si="14"/>
        <v>34292</v>
      </c>
      <c r="D40" s="32">
        <v>34292</v>
      </c>
      <c r="E40" s="32">
        <v>0</v>
      </c>
      <c r="F40" s="10">
        <f t="shared" si="15"/>
        <v>9674</v>
      </c>
      <c r="G40" s="32">
        <v>9674</v>
      </c>
      <c r="H40" s="32">
        <v>0</v>
      </c>
    </row>
    <row r="41" spans="1:8">
      <c r="A41" s="9">
        <v>50599</v>
      </c>
      <c r="B41" s="9" t="s">
        <v>1823</v>
      </c>
      <c r="C41" s="10">
        <f t="shared" si="14"/>
        <v>2815</v>
      </c>
      <c r="D41" s="32">
        <v>2815</v>
      </c>
      <c r="E41" s="32">
        <v>0</v>
      </c>
      <c r="F41" s="10">
        <f t="shared" si="15"/>
        <v>341</v>
      </c>
      <c r="G41" s="32">
        <v>341</v>
      </c>
      <c r="H41" s="32">
        <v>0</v>
      </c>
    </row>
    <row r="42" spans="1:8">
      <c r="A42" s="9">
        <v>506</v>
      </c>
      <c r="B42" s="18" t="s">
        <v>1824</v>
      </c>
      <c r="C42" s="10">
        <f t="shared" ref="C42:H42" si="16">SUM(C43:C44)</f>
        <v>3858</v>
      </c>
      <c r="D42" s="10">
        <f t="shared" si="16"/>
        <v>3858</v>
      </c>
      <c r="E42" s="10">
        <f t="shared" si="16"/>
        <v>0</v>
      </c>
      <c r="F42" s="10">
        <f t="shared" si="16"/>
        <v>2114</v>
      </c>
      <c r="G42" s="10">
        <f t="shared" si="16"/>
        <v>2114</v>
      </c>
      <c r="H42" s="10">
        <f t="shared" si="16"/>
        <v>0</v>
      </c>
    </row>
    <row r="43" spans="1:8">
      <c r="A43" s="9">
        <v>50601</v>
      </c>
      <c r="B43" s="9" t="s">
        <v>1825</v>
      </c>
      <c r="C43" s="10">
        <f t="shared" ref="C43:C48" si="17">D43+E43</f>
        <v>3797</v>
      </c>
      <c r="D43" s="32">
        <v>3797</v>
      </c>
      <c r="E43" s="32">
        <v>0</v>
      </c>
      <c r="F43" s="10">
        <f t="shared" ref="F43:F48" si="18">G43+H43</f>
        <v>2114</v>
      </c>
      <c r="G43" s="32">
        <v>2114</v>
      </c>
      <c r="H43" s="32">
        <v>0</v>
      </c>
    </row>
    <row r="44" spans="1:8">
      <c r="A44" s="9">
        <v>50602</v>
      </c>
      <c r="B44" s="9" t="s">
        <v>1826</v>
      </c>
      <c r="C44" s="10">
        <f t="shared" si="17"/>
        <v>61</v>
      </c>
      <c r="D44" s="32">
        <v>61</v>
      </c>
      <c r="E44" s="32">
        <v>0</v>
      </c>
      <c r="F44" s="10">
        <f t="shared" si="18"/>
        <v>0</v>
      </c>
      <c r="G44" s="32">
        <v>0</v>
      </c>
      <c r="H44" s="32">
        <v>0</v>
      </c>
    </row>
    <row r="45" spans="1:8">
      <c r="A45" s="9">
        <v>507</v>
      </c>
      <c r="B45" s="18" t="s">
        <v>1827</v>
      </c>
      <c r="C45" s="10">
        <f t="shared" ref="C45:H45" si="19">SUM(C46:C48)</f>
        <v>12071</v>
      </c>
      <c r="D45" s="10">
        <f t="shared" si="19"/>
        <v>12071</v>
      </c>
      <c r="E45" s="10">
        <f t="shared" si="19"/>
        <v>0</v>
      </c>
      <c r="F45" s="10">
        <f t="shared" si="19"/>
        <v>0</v>
      </c>
      <c r="G45" s="10">
        <f t="shared" si="19"/>
        <v>0</v>
      </c>
      <c r="H45" s="10">
        <f t="shared" si="19"/>
        <v>0</v>
      </c>
    </row>
    <row r="46" spans="1:8">
      <c r="A46" s="9">
        <v>50701</v>
      </c>
      <c r="B46" s="9" t="s">
        <v>1828</v>
      </c>
      <c r="C46" s="10">
        <f t="shared" si="17"/>
        <v>0</v>
      </c>
      <c r="D46" s="32">
        <v>0</v>
      </c>
      <c r="E46" s="32">
        <v>0</v>
      </c>
      <c r="F46" s="10">
        <f t="shared" si="18"/>
        <v>0</v>
      </c>
      <c r="G46" s="32">
        <v>0</v>
      </c>
      <c r="H46" s="32">
        <v>0</v>
      </c>
    </row>
    <row r="47" spans="1:8">
      <c r="A47" s="9">
        <v>50702</v>
      </c>
      <c r="B47" s="9" t="s">
        <v>1829</v>
      </c>
      <c r="C47" s="10">
        <f t="shared" si="17"/>
        <v>0</v>
      </c>
      <c r="D47" s="32">
        <v>0</v>
      </c>
      <c r="E47" s="32">
        <v>0</v>
      </c>
      <c r="F47" s="10">
        <f t="shared" si="18"/>
        <v>0</v>
      </c>
      <c r="G47" s="32">
        <v>0</v>
      </c>
      <c r="H47" s="32">
        <v>0</v>
      </c>
    </row>
    <row r="48" spans="1:8">
      <c r="A48" s="9">
        <v>50799</v>
      </c>
      <c r="B48" s="9" t="s">
        <v>1830</v>
      </c>
      <c r="C48" s="10">
        <f t="shared" si="17"/>
        <v>12071</v>
      </c>
      <c r="D48" s="32">
        <v>12071</v>
      </c>
      <c r="E48" s="32">
        <v>0</v>
      </c>
      <c r="F48" s="10">
        <f t="shared" si="18"/>
        <v>0</v>
      </c>
      <c r="G48" s="32">
        <v>0</v>
      </c>
      <c r="H48" s="32">
        <v>0</v>
      </c>
    </row>
    <row r="49" spans="1:8">
      <c r="A49" s="9">
        <v>508</v>
      </c>
      <c r="B49" s="18" t="s">
        <v>1831</v>
      </c>
      <c r="C49" s="10">
        <f t="shared" ref="C49:H49" si="20">SUM(C50:C53)</f>
        <v>0</v>
      </c>
      <c r="D49" s="10">
        <f t="shared" si="20"/>
        <v>0</v>
      </c>
      <c r="E49" s="10">
        <f t="shared" si="20"/>
        <v>0</v>
      </c>
      <c r="F49" s="10">
        <f t="shared" si="20"/>
        <v>0</v>
      </c>
      <c r="G49" s="10">
        <f t="shared" si="20"/>
        <v>0</v>
      </c>
      <c r="H49" s="10">
        <f t="shared" si="20"/>
        <v>0</v>
      </c>
    </row>
    <row r="50" spans="1:8">
      <c r="A50" s="9">
        <v>50803</v>
      </c>
      <c r="B50" s="9" t="s">
        <v>1832</v>
      </c>
      <c r="C50" s="10">
        <f t="shared" ref="C50:C53" si="21">D50+E50</f>
        <v>0</v>
      </c>
      <c r="D50" s="32">
        <v>0</v>
      </c>
      <c r="E50" s="32">
        <v>0</v>
      </c>
      <c r="F50" s="10">
        <f t="shared" ref="F50:F53" si="22">G50+H50</f>
        <v>0</v>
      </c>
      <c r="G50" s="32">
        <v>0</v>
      </c>
      <c r="H50" s="32">
        <v>0</v>
      </c>
    </row>
    <row r="51" spans="1:8">
      <c r="A51" s="9">
        <v>50804</v>
      </c>
      <c r="B51" s="9" t="s">
        <v>1833</v>
      </c>
      <c r="C51" s="10">
        <f t="shared" si="21"/>
        <v>0</v>
      </c>
      <c r="D51" s="32">
        <v>0</v>
      </c>
      <c r="E51" s="32">
        <v>0</v>
      </c>
      <c r="F51" s="10">
        <f t="shared" si="22"/>
        <v>0</v>
      </c>
      <c r="G51" s="32">
        <v>0</v>
      </c>
      <c r="H51" s="32">
        <v>0</v>
      </c>
    </row>
    <row r="52" spans="1:8">
      <c r="A52" s="9">
        <v>50805</v>
      </c>
      <c r="B52" s="9" t="s">
        <v>1834</v>
      </c>
      <c r="C52" s="10">
        <f t="shared" si="21"/>
        <v>0</v>
      </c>
      <c r="D52" s="32">
        <v>0</v>
      </c>
      <c r="E52" s="32">
        <v>0</v>
      </c>
      <c r="F52" s="10">
        <f t="shared" si="22"/>
        <v>0</v>
      </c>
      <c r="G52" s="32">
        <v>0</v>
      </c>
      <c r="H52" s="32">
        <v>0</v>
      </c>
    </row>
    <row r="53" spans="1:8">
      <c r="A53" s="9">
        <v>50899</v>
      </c>
      <c r="B53" s="9" t="s">
        <v>1835</v>
      </c>
      <c r="C53" s="10">
        <f t="shared" si="21"/>
        <v>0</v>
      </c>
      <c r="D53" s="32">
        <v>0</v>
      </c>
      <c r="E53" s="32">
        <v>0</v>
      </c>
      <c r="F53" s="10">
        <f t="shared" si="22"/>
        <v>0</v>
      </c>
      <c r="G53" s="32">
        <v>0</v>
      </c>
      <c r="H53" s="32">
        <v>0</v>
      </c>
    </row>
    <row r="54" spans="1:8">
      <c r="A54" s="9">
        <v>509</v>
      </c>
      <c r="B54" s="18" t="s">
        <v>1836</v>
      </c>
      <c r="C54" s="10">
        <f t="shared" ref="C54:H54" si="23">SUM(C55:C59)</f>
        <v>77736</v>
      </c>
      <c r="D54" s="10">
        <f t="shared" si="23"/>
        <v>77736</v>
      </c>
      <c r="E54" s="10">
        <f t="shared" si="23"/>
        <v>0</v>
      </c>
      <c r="F54" s="10">
        <f t="shared" si="23"/>
        <v>7672</v>
      </c>
      <c r="G54" s="10">
        <f t="shared" si="23"/>
        <v>7672</v>
      </c>
      <c r="H54" s="10">
        <f t="shared" si="23"/>
        <v>0</v>
      </c>
    </row>
    <row r="55" spans="1:8">
      <c r="A55" s="9">
        <v>50901</v>
      </c>
      <c r="B55" s="9" t="s">
        <v>1837</v>
      </c>
      <c r="C55" s="10">
        <f t="shared" ref="C55:C59" si="24">D55+E55</f>
        <v>4053</v>
      </c>
      <c r="D55" s="32">
        <v>4053</v>
      </c>
      <c r="E55" s="32">
        <v>0</v>
      </c>
      <c r="F55" s="10">
        <f t="shared" ref="F55:F59" si="25">G55+H55</f>
        <v>19</v>
      </c>
      <c r="G55" s="32">
        <v>19</v>
      </c>
      <c r="H55" s="32">
        <v>0</v>
      </c>
    </row>
    <row r="56" spans="1:8">
      <c r="A56" s="9">
        <v>50902</v>
      </c>
      <c r="B56" s="9" t="s">
        <v>1838</v>
      </c>
      <c r="C56" s="10">
        <f t="shared" si="24"/>
        <v>13</v>
      </c>
      <c r="D56" s="32">
        <v>13</v>
      </c>
      <c r="E56" s="32">
        <v>0</v>
      </c>
      <c r="F56" s="10">
        <f t="shared" si="25"/>
        <v>0</v>
      </c>
      <c r="G56" s="32">
        <v>0</v>
      </c>
      <c r="H56" s="32">
        <v>0</v>
      </c>
    </row>
    <row r="57" spans="1:8">
      <c r="A57" s="9">
        <v>50903</v>
      </c>
      <c r="B57" s="9" t="s">
        <v>1839</v>
      </c>
      <c r="C57" s="10">
        <f t="shared" si="24"/>
        <v>4209</v>
      </c>
      <c r="D57" s="32">
        <v>4209</v>
      </c>
      <c r="E57" s="32">
        <v>0</v>
      </c>
      <c r="F57" s="10">
        <f t="shared" si="25"/>
        <v>169</v>
      </c>
      <c r="G57" s="32">
        <v>169</v>
      </c>
      <c r="H57" s="32">
        <v>0</v>
      </c>
    </row>
    <row r="58" spans="1:8">
      <c r="A58" s="9">
        <v>50905</v>
      </c>
      <c r="B58" s="9" t="s">
        <v>1840</v>
      </c>
      <c r="C58" s="10">
        <f t="shared" si="24"/>
        <v>58</v>
      </c>
      <c r="D58" s="32">
        <v>58</v>
      </c>
      <c r="E58" s="32">
        <v>0</v>
      </c>
      <c r="F58" s="10">
        <f t="shared" si="25"/>
        <v>48</v>
      </c>
      <c r="G58" s="32">
        <v>48</v>
      </c>
      <c r="H58" s="32">
        <v>0</v>
      </c>
    </row>
    <row r="59" spans="1:8">
      <c r="A59" s="9">
        <v>50999</v>
      </c>
      <c r="B59" s="9" t="s">
        <v>1841</v>
      </c>
      <c r="C59" s="10">
        <f t="shared" si="24"/>
        <v>69403</v>
      </c>
      <c r="D59" s="32">
        <v>69403</v>
      </c>
      <c r="E59" s="32">
        <v>0</v>
      </c>
      <c r="F59" s="10">
        <f t="shared" si="25"/>
        <v>7436</v>
      </c>
      <c r="G59" s="32">
        <v>7436</v>
      </c>
      <c r="H59" s="32">
        <v>0</v>
      </c>
    </row>
    <row r="60" spans="1:8">
      <c r="A60" s="9">
        <v>510</v>
      </c>
      <c r="B60" s="18" t="s">
        <v>1842</v>
      </c>
      <c r="C60" s="10">
        <f t="shared" ref="C60:H60" si="26">SUM(C61:C63)</f>
        <v>58960</v>
      </c>
      <c r="D60" s="10">
        <f t="shared" si="26"/>
        <v>58960</v>
      </c>
      <c r="E60" s="10">
        <f t="shared" si="26"/>
        <v>0</v>
      </c>
      <c r="F60" s="10">
        <f t="shared" si="26"/>
        <v>0</v>
      </c>
      <c r="G60" s="10">
        <f t="shared" si="26"/>
        <v>0</v>
      </c>
      <c r="H60" s="10">
        <f t="shared" si="26"/>
        <v>0</v>
      </c>
    </row>
    <row r="61" spans="1:8">
      <c r="A61" s="9">
        <v>51002</v>
      </c>
      <c r="B61" s="9" t="s">
        <v>1843</v>
      </c>
      <c r="C61" s="10">
        <f t="shared" ref="C61:C63" si="27">D61+E61</f>
        <v>58960</v>
      </c>
      <c r="D61" s="32">
        <v>58960</v>
      </c>
      <c r="E61" s="32">
        <v>0</v>
      </c>
      <c r="F61" s="10">
        <f t="shared" ref="F61:F63" si="28">G61+H61</f>
        <v>0</v>
      </c>
      <c r="G61" s="32">
        <v>0</v>
      </c>
      <c r="H61" s="32">
        <v>0</v>
      </c>
    </row>
    <row r="62" spans="1:8">
      <c r="A62" s="9">
        <v>51003</v>
      </c>
      <c r="B62" s="9" t="s">
        <v>1157</v>
      </c>
      <c r="C62" s="10">
        <f t="shared" si="27"/>
        <v>0</v>
      </c>
      <c r="D62" s="32">
        <v>0</v>
      </c>
      <c r="E62" s="32">
        <v>0</v>
      </c>
      <c r="F62" s="10">
        <f t="shared" si="28"/>
        <v>0</v>
      </c>
      <c r="G62" s="32">
        <v>0</v>
      </c>
      <c r="H62" s="32">
        <v>0</v>
      </c>
    </row>
    <row r="63" spans="1:8">
      <c r="A63" s="9">
        <v>51004</v>
      </c>
      <c r="B63" s="9" t="s">
        <v>1844</v>
      </c>
      <c r="C63" s="10">
        <f t="shared" si="27"/>
        <v>0</v>
      </c>
      <c r="D63" s="32">
        <v>0</v>
      </c>
      <c r="E63" s="32">
        <v>0</v>
      </c>
      <c r="F63" s="10">
        <f t="shared" si="28"/>
        <v>0</v>
      </c>
      <c r="G63" s="32">
        <v>0</v>
      </c>
      <c r="H63" s="32">
        <v>0</v>
      </c>
    </row>
    <row r="64" spans="1:8">
      <c r="A64" s="9">
        <v>511</v>
      </c>
      <c r="B64" s="18" t="s">
        <v>1845</v>
      </c>
      <c r="C64" s="10">
        <f t="shared" ref="C64:H64" si="29">SUM(C65:C68)</f>
        <v>11344</v>
      </c>
      <c r="D64" s="10">
        <f t="shared" si="29"/>
        <v>11344</v>
      </c>
      <c r="E64" s="10">
        <f t="shared" si="29"/>
        <v>0</v>
      </c>
      <c r="F64" s="10">
        <f t="shared" si="29"/>
        <v>0</v>
      </c>
      <c r="G64" s="10">
        <f t="shared" si="29"/>
        <v>0</v>
      </c>
      <c r="H64" s="10">
        <f t="shared" si="29"/>
        <v>0</v>
      </c>
    </row>
    <row r="65" spans="1:8">
      <c r="A65" s="9">
        <v>51101</v>
      </c>
      <c r="B65" s="9" t="s">
        <v>1846</v>
      </c>
      <c r="C65" s="10">
        <f t="shared" ref="C65:C68" si="30">D65+E65</f>
        <v>11313</v>
      </c>
      <c r="D65" s="32">
        <v>11313</v>
      </c>
      <c r="E65" s="32">
        <v>0</v>
      </c>
      <c r="F65" s="10">
        <f t="shared" ref="F65:F68" si="31">G65+H65</f>
        <v>0</v>
      </c>
      <c r="G65" s="32">
        <v>0</v>
      </c>
      <c r="H65" s="32">
        <v>0</v>
      </c>
    </row>
    <row r="66" spans="1:8">
      <c r="A66" s="9">
        <v>51102</v>
      </c>
      <c r="B66" s="9" t="s">
        <v>1847</v>
      </c>
      <c r="C66" s="10">
        <f t="shared" si="30"/>
        <v>31</v>
      </c>
      <c r="D66" s="32">
        <v>31</v>
      </c>
      <c r="E66" s="32">
        <v>0</v>
      </c>
      <c r="F66" s="10">
        <f t="shared" si="31"/>
        <v>0</v>
      </c>
      <c r="G66" s="32">
        <v>0</v>
      </c>
      <c r="H66" s="32">
        <v>0</v>
      </c>
    </row>
    <row r="67" spans="1:8">
      <c r="A67" s="9">
        <v>51103</v>
      </c>
      <c r="B67" s="9" t="s">
        <v>1848</v>
      </c>
      <c r="C67" s="10">
        <f t="shared" si="30"/>
        <v>0</v>
      </c>
      <c r="D67" s="32">
        <v>0</v>
      </c>
      <c r="E67" s="32">
        <v>0</v>
      </c>
      <c r="F67" s="10">
        <f t="shared" si="31"/>
        <v>0</v>
      </c>
      <c r="G67" s="32">
        <v>0</v>
      </c>
      <c r="H67" s="32">
        <v>0</v>
      </c>
    </row>
    <row r="68" spans="1:8">
      <c r="A68" s="9">
        <v>51104</v>
      </c>
      <c r="B68" s="9" t="s">
        <v>1849</v>
      </c>
      <c r="C68" s="10">
        <f t="shared" si="30"/>
        <v>0</v>
      </c>
      <c r="D68" s="32">
        <v>0</v>
      </c>
      <c r="E68" s="32">
        <v>0</v>
      </c>
      <c r="F68" s="10">
        <f t="shared" si="31"/>
        <v>0</v>
      </c>
      <c r="G68" s="32">
        <v>0</v>
      </c>
      <c r="H68" s="32">
        <v>0</v>
      </c>
    </row>
    <row r="69" spans="1:8">
      <c r="A69" s="9">
        <v>599</v>
      </c>
      <c r="B69" s="18" t="s">
        <v>1850</v>
      </c>
      <c r="C69" s="10">
        <f t="shared" ref="C69:H69" si="32">SUM(C70:C74)</f>
        <v>28098</v>
      </c>
      <c r="D69" s="10">
        <f t="shared" si="32"/>
        <v>28098</v>
      </c>
      <c r="E69" s="10">
        <f t="shared" si="32"/>
        <v>0</v>
      </c>
      <c r="F69" s="10">
        <f t="shared" si="32"/>
        <v>7337</v>
      </c>
      <c r="G69" s="10">
        <f t="shared" si="32"/>
        <v>7337</v>
      </c>
      <c r="H69" s="10">
        <f t="shared" si="32"/>
        <v>0</v>
      </c>
    </row>
    <row r="70" spans="1:8">
      <c r="A70" s="9">
        <v>59907</v>
      </c>
      <c r="B70" s="9" t="s">
        <v>1851</v>
      </c>
      <c r="C70" s="10">
        <f t="shared" ref="C70:C74" si="33">D70+E70</f>
        <v>0</v>
      </c>
      <c r="D70" s="32">
        <v>0</v>
      </c>
      <c r="E70" s="32">
        <v>0</v>
      </c>
      <c r="F70" s="10">
        <f t="shared" ref="F70:F74" si="34">G70+H70</f>
        <v>0</v>
      </c>
      <c r="G70" s="32">
        <v>0</v>
      </c>
      <c r="H70" s="32">
        <v>0</v>
      </c>
    </row>
    <row r="71" spans="1:8">
      <c r="A71" s="9">
        <v>59908</v>
      </c>
      <c r="B71" s="9" t="s">
        <v>1852</v>
      </c>
      <c r="C71" s="10">
        <f t="shared" si="33"/>
        <v>0</v>
      </c>
      <c r="D71" s="32">
        <v>0</v>
      </c>
      <c r="E71" s="32">
        <v>0</v>
      </c>
      <c r="F71" s="10">
        <f t="shared" si="34"/>
        <v>0</v>
      </c>
      <c r="G71" s="32">
        <v>0</v>
      </c>
      <c r="H71" s="32">
        <v>0</v>
      </c>
    </row>
    <row r="72" spans="1:8">
      <c r="A72" s="9">
        <v>59909</v>
      </c>
      <c r="B72" s="9" t="s">
        <v>1853</v>
      </c>
      <c r="C72" s="10">
        <f t="shared" si="33"/>
        <v>0</v>
      </c>
      <c r="D72" s="32">
        <v>0</v>
      </c>
      <c r="E72" s="32">
        <v>0</v>
      </c>
      <c r="F72" s="10">
        <f t="shared" si="34"/>
        <v>0</v>
      </c>
      <c r="G72" s="32">
        <v>0</v>
      </c>
      <c r="H72" s="32">
        <v>0</v>
      </c>
    </row>
    <row r="73" spans="1:8">
      <c r="A73" s="9">
        <v>59910</v>
      </c>
      <c r="B73" s="9" t="s">
        <v>1854</v>
      </c>
      <c r="C73" s="10">
        <f t="shared" si="33"/>
        <v>0</v>
      </c>
      <c r="D73" s="32">
        <v>0</v>
      </c>
      <c r="E73" s="32">
        <v>0</v>
      </c>
      <c r="F73" s="10">
        <f t="shared" si="34"/>
        <v>0</v>
      </c>
      <c r="G73" s="32">
        <v>0</v>
      </c>
      <c r="H73" s="32">
        <v>0</v>
      </c>
    </row>
    <row r="74" spans="1:8">
      <c r="A74" s="9">
        <v>59999</v>
      </c>
      <c r="B74" s="9" t="s">
        <v>1627</v>
      </c>
      <c r="C74" s="10">
        <f t="shared" si="33"/>
        <v>28098</v>
      </c>
      <c r="D74" s="32">
        <v>28098</v>
      </c>
      <c r="E74" s="32">
        <v>0</v>
      </c>
      <c r="F74" s="10">
        <f t="shared" si="34"/>
        <v>7337</v>
      </c>
      <c r="G74" s="32">
        <v>7337</v>
      </c>
      <c r="H74" s="32">
        <v>0</v>
      </c>
    </row>
  </sheetData>
  <mergeCells count="5">
    <mergeCell ref="A1:H1"/>
    <mergeCell ref="A4:A5"/>
    <mergeCell ref="B4:B5"/>
    <mergeCell ref="C4:C5"/>
    <mergeCell ref="F4:F5"/>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31</vt:i4>
      </vt:variant>
    </vt:vector>
  </HeadingPairs>
  <TitlesOfParts>
    <vt:vector size="31" baseType="lpstr">
      <vt:lpstr>1-1澧县一般公共预算收入表</vt:lpstr>
      <vt:lpstr>1-2.澧县一般公共预算收入表</vt:lpstr>
      <vt:lpstr>2-1澧县一般公共预算支出表</vt:lpstr>
      <vt:lpstr>2-2.澧县一般公共预算支出表</vt:lpstr>
      <vt:lpstr>3.澧县一般公共预算收入决算明细表</vt:lpstr>
      <vt:lpstr>4.澧县一般公共预算收入明细表</vt:lpstr>
      <vt:lpstr>5.澧县一般公共预算支出明细表</vt:lpstr>
      <vt:lpstr>6.澧县一般公共预算本级支出表</vt:lpstr>
      <vt:lpstr>7.澧县一般公共预算本级基本支出表</vt:lpstr>
      <vt:lpstr>8.澧县一般公共预算税收返还和转移支付表</vt:lpstr>
      <vt:lpstr>9.澧县专项转移支付分项目</vt:lpstr>
      <vt:lpstr>10.澧县专项转移支付分地区</vt:lpstr>
      <vt:lpstr>11.澧县公共预算收支分级表</vt:lpstr>
      <vt:lpstr>12.澧县地方一般债务限额和余额情况表 </vt:lpstr>
      <vt:lpstr>13.政府性基金预算收入决算表</vt:lpstr>
      <vt:lpstr>14.政府性基金预算支出决算总表</vt:lpstr>
      <vt:lpstr>15.政府性基金预算收入决算明细表</vt:lpstr>
      <vt:lpstr>16.政府性基金预算支出决算表</vt:lpstr>
      <vt:lpstr>17.本级政府性基金预算支出决算表</vt:lpstr>
      <vt:lpstr>18.政府性基金预算收支决算分级表</vt:lpstr>
      <vt:lpstr>19.政府性基金转移支付表</vt:lpstr>
      <vt:lpstr>20.澧县专项债务限额和余额情况表</vt:lpstr>
      <vt:lpstr>21.澧县专项债务分项目余额情况表</vt:lpstr>
      <vt:lpstr>22.国有资本经营预算收入决算表</vt:lpstr>
      <vt:lpstr>23.国有资本经营预算支出决算表</vt:lpstr>
      <vt:lpstr>24.国有资本经营预算收入决算明细表</vt:lpstr>
      <vt:lpstr>25.国有资本经营预算支出表</vt:lpstr>
      <vt:lpstr>26.本级国有资本经营预算支出表</vt:lpstr>
      <vt:lpstr>27.国有资本经营预算转移支付表</vt:lpstr>
      <vt:lpstr>28.社会社会保险基金预算收入决算表</vt:lpstr>
      <vt:lpstr>29.社会社会保险基金预算支出决算表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Administrator</cp:lastModifiedBy>
  <dcterms:created xsi:type="dcterms:W3CDTF">2023-02-13T05:46:00Z</dcterms:created>
  <dcterms:modified xsi:type="dcterms:W3CDTF">2024-11-19T08:42:47Z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841F6CC9F447462A9AF89484FF3A3C42</vt:lpwstr>
  </property>
  <property fmtid="{D5CDD505-2E9C-101B-9397-08002B2CF9AE}" pid="3" name="KSOProductBuildVer">
    <vt:lpwstr>2052-11.1.0.10132</vt:lpwstr>
  </property>
</Properties>
</file>